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980" windowHeight="10620" activeTab="0"/>
  </bookViews>
  <sheets>
    <sheet name="Záradék" sheetId="1" r:id="rId1"/>
    <sheet name="Összesítő" sheetId="2" r:id="rId2"/>
    <sheet name="Felvonulási létesítmények" sheetId="3" r:id="rId3"/>
    <sheet name="Zsaluzás és állványozás" sheetId="4" r:id="rId4"/>
    <sheet name="Költségtérítések" sheetId="5" r:id="rId5"/>
    <sheet name="Irtás, föld- és sziklamunka" sheetId="6" r:id="rId6"/>
    <sheet name="Síkalapozás" sheetId="7" r:id="rId7"/>
    <sheet name="Helyszíni beton és vasbeton mun" sheetId="8" r:id="rId8"/>
    <sheet name="Előregyártott épületszerkezeti " sheetId="9" r:id="rId9"/>
    <sheet name="Falazás és egyéb kőművesmunka" sheetId="10" r:id="rId10"/>
    <sheet name="Ácsmunka" sheetId="11" r:id="rId11"/>
    <sheet name="Vakolás és rabicolás" sheetId="12" r:id="rId12"/>
    <sheet name="Szárazépítés" sheetId="13" r:id="rId13"/>
    <sheet name="Hideg- és melegburkolatok készí" sheetId="14" r:id="rId14"/>
    <sheet name="Bádogozás" sheetId="15" r:id="rId15"/>
    <sheet name="Fa- és műanyag szerkezet elhely" sheetId="16" r:id="rId16"/>
    <sheet name="Fém nyílászáró és épületlakatos" sheetId="17" r:id="rId17"/>
    <sheet name="Üvegezés" sheetId="18" r:id="rId18"/>
    <sheet name="Felületképzés" sheetId="19" r:id="rId19"/>
    <sheet name="Szigetelés" sheetId="20" r:id="rId20"/>
    <sheet name="Árnyékolók beépítése" sheetId="21" r:id="rId21"/>
    <sheet name="Beépített berendezési tárgyak e" sheetId="22" r:id="rId22"/>
    <sheet name="Közműcsatorna-építés" sheetId="23" r:id="rId23"/>
    <sheet name="Kőburkolat készítése" sheetId="24" r:id="rId24"/>
    <sheet name="Épületgépészeti szerelvények és" sheetId="25" r:id="rId25"/>
    <sheet name="Szabadidő és sportlétesítmények" sheetId="26" r:id="rId26"/>
  </sheets>
  <definedNames/>
  <calcPr fullCalcOnLoad="1"/>
</workbook>
</file>

<file path=xl/sharedStrings.xml><?xml version="1.0" encoding="utf-8"?>
<sst xmlns="http://schemas.openxmlformats.org/spreadsheetml/2006/main" count="1222" uniqueCount="681">
  <si>
    <t>Munkanem megnevezése</t>
  </si>
  <si>
    <t>Anyag összege</t>
  </si>
  <si>
    <t>Díj összege</t>
  </si>
  <si>
    <t>Ssz.</t>
  </si>
  <si>
    <t>Tételszám</t>
  </si>
  <si>
    <t>Tétel szövege</t>
  </si>
  <si>
    <t>Menny.</t>
  </si>
  <si>
    <t>Egység</t>
  </si>
  <si>
    <t>Anyag egységár</t>
  </si>
  <si>
    <t>Díj egységre</t>
  </si>
  <si>
    <t>Anyag összesen</t>
  </si>
  <si>
    <t>Díj összesen</t>
  </si>
  <si>
    <t>12-004-3.1</t>
  </si>
  <si>
    <t>készlet</t>
  </si>
  <si>
    <t>Ideiglenes vízellátás kiépítése, ideiglenes vízóra felszerelése, vízhasználat költsége</t>
  </si>
  <si>
    <t>12-005-8.1</t>
  </si>
  <si>
    <t>db</t>
  </si>
  <si>
    <t>Felvonulási csatlakozóhely főkapcsolóval világítási és erőátviteli mérőhely részére , kivitelezési elektromos energia fogyasztás költsége</t>
  </si>
  <si>
    <t>12-006-2.2</t>
  </si>
  <si>
    <t>Hirdetőtábla, a 191/2009(IX.15) Korm. rendelet (lásd II. fejezet 5.§ 6. pont) szerinti tartalommal, alapozással,  fém oszlopok, fémlemez táblákkal</t>
  </si>
  <si>
    <t>12-006-12.2-0190310</t>
  </si>
  <si>
    <t>m2</t>
  </si>
  <si>
    <t>Munkaterület lehatárolása 1,8-2,0 m magassággal, Porvédőfal merevítő szerkezettel, zsaluzódeszkával és műanyag fóliával Kertészeti fólia, 0,10 mm Zsaluzódeszka, 3-6,50 m hosszú, 24 mm vastag, építő minőség, széles, keskeny</t>
  </si>
  <si>
    <t>12-011-1.1-0025001</t>
  </si>
  <si>
    <t>Mobil WC bérleti díj elszámolása, szállítással, heti karbantartással Mobil W.C. bérleti díj/hó</t>
  </si>
  <si>
    <t>Munkanem összesen:</t>
  </si>
  <si>
    <t>Felvonulási létesítmények</t>
  </si>
  <si>
    <t>15-002-1.1.1</t>
  </si>
  <si>
    <t>Beton kerékvédő támfal előtető oszlop köré,  kétoldali falzsaluzás függőleges, sík felülettel, fa zsaluzattal, 0,7 m magassággal, látszóbeton minőségben</t>
  </si>
  <si>
    <t>15-012-6.2</t>
  </si>
  <si>
    <t>alkalmazástechnikai kézikönyv szerint, 6,01-12,00 m munkapadló magasság között</t>
  </si>
  <si>
    <t>15-012-10.1</t>
  </si>
  <si>
    <t>Homlokzati csőállvány állítása állványcsőből, tetősíkon kívül épített, szomszéd épület padlásfödémére állított mint munkaállvány, szintenkénti pallóterítéssel, korláttal, lábdeszkával, kétlábas, konzolos, a szükséges csőkiváltásokkal, 0,60-0,90 m</t>
  </si>
  <si>
    <t>15-012-31.1.3-0023003</t>
  </si>
  <si>
    <t>térállvány, 2,00 kN/m2 terhelhetőséggel, 10,00 m munkapadló magasságig</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</si>
  <si>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</si>
  <si>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24,00 m munkapadló magasságig</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</si>
  <si>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family val="0"/>
      </rPr>
      <t>2</t>
    </r>
    <r>
      <rPr>
        <sz val="10"/>
        <color indexed="8"/>
        <rFont val="Times New Roman CE"/>
        <family val="0"/>
      </rPr>
      <t xml:space="preserve"> terhelhetőséggel, 10,00 m munkapadló magasságig KRAUSE Stabilo</t>
    </r>
  </si>
  <si>
    <t>Zsaluzás és állványozás</t>
  </si>
  <si>
    <t>19-010-1.11.3</t>
  </si>
  <si>
    <t>Általános teendők megvalósulás szakaszában, Épület őrzése kivitelezés alatt</t>
  </si>
  <si>
    <t>19-010-1.21.2</t>
  </si>
  <si>
    <t>Általános teendők befejezés szakaszában, megvalósulási tervdokumentáció elkészítése</t>
  </si>
  <si>
    <t>19-090-1</t>
  </si>
  <si>
    <t>Építmények átadás előtti utolsó takarítása (pipere)</t>
  </si>
  <si>
    <t>Költségtérítések</t>
  </si>
  <si>
    <t>21-002-1.2</t>
  </si>
  <si>
    <t>m3</t>
  </si>
  <si>
    <t>Humuszos termőréteg, termőföld leszedése, terítése gépi erővel, 18%-os terephajlásig, bármilyen talajban, szállítással, 50,1-200,0 m között</t>
  </si>
  <si>
    <t>21-003-7.1.2.1</t>
  </si>
  <si>
    <t>21-004-2.1.1</t>
  </si>
  <si>
    <t>Földmű vízszintes felületének rendezése a felesleges föld elterítésével, tömörítés nélkül, gépi erővel, kiegészítő kézi munkával, 16%-os terephajlásig, 20 cm vastagságban, talajosztály: I-IV.</t>
  </si>
  <si>
    <t>21-008-2.2.2</t>
  </si>
  <si>
    <t>Tömörítés bármely tömörítési osztályban gépi erővel, kis felületen, tömörségi fok: 90%</t>
  </si>
  <si>
    <t>21-011-1.2.1</t>
  </si>
  <si>
    <t>Fejtett föld felrakása szállítóeszközre, géppel, talajosztály I-IV.    , elszállítása lerakóhelyre</t>
  </si>
  <si>
    <t>21-011-7.1-0120401</t>
  </si>
  <si>
    <t>Feltöltések alap- és lábazati falak közé, mobil medence körül az anyag szétterítésével, mozgatásával, kézi döngöléssel, homokból Természetes szemmegoszlású homok, TH  0/4 P-TT, Nyékládháza</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</si>
  <si>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</si>
  <si>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</si>
  <si>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21-011-11.3</t>
  </si>
  <si>
    <r>
      <t>Munkagödör földkiemelése medence helyén bármely konzisztenciájú, I-IV. oszt. talajban, gépi erővel, kiegészítő kézi munkával, alapterület: 10,01-50,0 m</t>
    </r>
    <r>
      <rPr>
        <vertAlign val="superscript"/>
        <sz val="10"/>
        <color indexed="8"/>
        <rFont val="Times New Roman CE"/>
        <family val="0"/>
      </rPr>
      <t>2</t>
    </r>
    <r>
      <rPr>
        <sz val="10"/>
        <color indexed="8"/>
        <rFont val="Times New Roman CE"/>
        <family val="0"/>
      </rPr>
      <t xml:space="preserve"> között, 5,5 m mélységig</t>
    </r>
  </si>
  <si>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</si>
  <si>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</si>
  <si>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23-003-1.1-0012610</t>
  </si>
  <si>
    <t>23-003-2-0232210</t>
  </si>
  <si>
    <r>
      <t>Beton sávalap készítése beton kerékvédő támfal részére sávalap C8/10 - XN(H) földnedves kavicsbeton keverék CEM 32,5 pc. D</t>
    </r>
    <r>
      <rPr>
        <vertAlign val="subscript"/>
        <sz val="10"/>
        <color indexed="8"/>
        <rFont val="Times New Roman CE"/>
        <family val="0"/>
      </rPr>
      <t>max</t>
    </r>
    <r>
      <rPr>
        <sz val="10"/>
        <color indexed="8"/>
        <rFont val="Times New Roman CE"/>
        <family val="0"/>
      </rPr>
      <t xml:space="preserve"> =32 mm, m = 6,8 finomsági modulussal</t>
    </r>
  </si>
  <si>
    <r>
      <t>Vasbeton  lemezalap készítése gépészeti kültéri egység részére szivattyús technológiával, C20/25 -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</si>
  <si>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Síkalapozás</t>
  </si>
  <si>
    <t>31-011-1.1-0121410</t>
  </si>
  <si>
    <t>Beton kerékvédő támfal előtető oszlop köré,  betonfal készítése kézi erővel, XN(H), X0b(H), X0v(H) környezeti osztályú, kissé képlékeny vagy képlékeny konzisztenciájú betonból, 20 cm vastagsággal, C16/20 - X0b(H) kissé képlékeny kavicsbeton keverék CEM</t>
  </si>
  <si>
    <t>31-021-4.1.1-0222410</t>
  </si>
  <si>
    <t>Rámpa készítése, 15°-os hajlásszögig, X0v(H), XC1, XC2, XC3 környezeti osztályú, kissé képlékeny vagy képlékeny konzisztenciájú betonból, kézi erővel, vibrátoros tömörítéssel, 12 cm vastagságig C16/20 - X0v(H) kissé képlékeny kavicsbeton keverék CEM 32,5</t>
  </si>
  <si>
    <t>31-030-3.1</t>
  </si>
  <si>
    <t>Beton aljzat felületképzéséért többletidő, szigetelés aljzata, úsztatott aljzat, simított érdes felület képzése, fasimítóval</t>
  </si>
  <si>
    <t>31-030-11.1.1.1-0121410</t>
  </si>
  <si>
    <t>Beton aljzat készítése helyszínen kevert betonból, szigetelés aljzata, úsztatott aljzat, kézi továbbítással és bedolgozással, léccel lehúzva, kavicsbetonból, C 8/10 - C 16/20 kissé képlékeny konzisztenciájú betonból, 6 cm vastagságig C16/20 - X0b(H) kissé</t>
  </si>
  <si>
    <t>31-030-11.1.1.2-0121410</t>
  </si>
  <si>
    <t>Beton aljzat készítése 0,5 %-os lejtésben medence térben,  helyszínen kevert betonból, kézi továbbítással és bedolgozással, merev aljzatra, tartószerkezetre léccel lehúzva, kavicsbetonból, C 8/10 - C 16/20 kissé képlékeny konzisztenciájú betonból, 6 cm</t>
  </si>
  <si>
    <t>31-032-4.1.2.1-0212502</t>
  </si>
  <si>
    <t>Úsztatott esztrich (hő- vagy hangszigetelésen) emeleti vizes helységekben, padlóösszefolyók felé 1 %-os lejtéssel kialakítva, kézi feldolgozással, cementbázisú esztrichből C20 szilárdsági osztálynak megfelelően, 4 - 6 cm vastagságban LB-Knauf Estrich</t>
  </si>
  <si>
    <t>ZE20 cementesztrich, gyárilag előkevert szárazhabarcs, Cikkszám: K00619621</t>
  </si>
  <si>
    <t>31-051-1.1-0112140</t>
  </si>
  <si>
    <t>Járdakészítés tároló épület mellett, betonból, 8 cm vastagságig, tükörkiemeléssel, 8 cm kavicságyazattal, szegéllyel, zsaluzattal, X0b(H) környezeti osztályú, kissé képlékeny konzisztenciájú betonból, saját levében simítva C12/15 - X0b(H) kissé képlékeny</t>
  </si>
  <si>
    <r>
      <t>42,5 pc. D</t>
    </r>
    <r>
      <rPr>
        <vertAlign val="subscript"/>
        <sz val="10"/>
        <color indexed="8"/>
        <rFont val="Times New Roman CE"/>
        <family val="0"/>
      </rPr>
      <t>max</t>
    </r>
    <r>
      <rPr>
        <sz val="10"/>
        <color indexed="8"/>
        <rFont val="Times New Roman CE"/>
        <family val="0"/>
      </rPr>
      <t xml:space="preserve"> = 24 mm, m = 6,8 finomsági modulussal</t>
    </r>
  </si>
  <si>
    <r>
      <t>pc. D</t>
    </r>
    <r>
      <rPr>
        <vertAlign val="subscript"/>
        <sz val="10"/>
        <color indexed="8"/>
        <rFont val="Times New Roman CE"/>
        <family val="0"/>
      </rPr>
      <t>max</t>
    </r>
    <r>
      <rPr>
        <sz val="10"/>
        <color indexed="8"/>
        <rFont val="Times New Roman CE"/>
        <family val="0"/>
      </rPr>
      <t xml:space="preserve"> = 24 mm, m = 7,0 finomsági modulussal</t>
    </r>
  </si>
  <si>
    <r>
      <t>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</si>
  <si>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r>
      <t>vastagság felett C16/20 - X0b(H) kissé 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</si>
  <si>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r>
      <t>kavicsbeton keverék CEM 32,5 pc. D</t>
    </r>
    <r>
      <rPr>
        <vertAlign val="subscript"/>
        <sz val="10"/>
        <color indexed="8"/>
        <rFont val="Times New Roman CE"/>
        <family val="0"/>
      </rPr>
      <t>max</t>
    </r>
    <r>
      <rPr>
        <sz val="10"/>
        <color indexed="8"/>
        <rFont val="Times New Roman CE"/>
        <family val="0"/>
      </rPr>
      <t xml:space="preserve"> = 16 mm, m = 5,5 finomsági modulussal</t>
    </r>
  </si>
  <si>
    <t>Helyszíni beton és vasbeton munka</t>
  </si>
  <si>
    <t>32-006-2.1-0112185</t>
  </si>
  <si>
    <t>Főbejárati előtetőnél látszóbeton minőségű, előregyártott szálerősített UHPC beton kéregburkolat,  Abruzzo felületi kialakítással, szín G14/brown. Mértékadó minimum: MrB Exclusive Beton, HEA 300-as acél oszlopokra rögzítve d=56 cm átmérővel</t>
  </si>
  <si>
    <t>Előregyártott épületszerkezeti elem elhelyezése és szerelése</t>
  </si>
  <si>
    <t>33-000-1.1.1.1.1</t>
  </si>
  <si>
    <t>Főbejárati falazott szerkezetű  jegypénztárak elbontása , tetővel,  mellettük lévő falazott kerítéssel együtt, kompletten</t>
  </si>
  <si>
    <t>33-000-1.1.2.1.2</t>
  </si>
  <si>
    <t>A fókaháznál a kibontott ablak parapetfalában szabadnyílás bontása 90/160 Teherhordó és kitöltő falazat bontása, égetett agyag-kerámia termékekből, falazóblokkból, 30 cm falvastagsággal, falazó, meszes cementhabarcsból</t>
  </si>
  <si>
    <t>33-001-1.1.2.1.1.1.1-0127477</t>
  </si>
  <si>
    <t>Teherhordó és kitöltő falazat készítése, égetett agyag-kerámia termékekből, nútféderes elemekből, 200 mm falvastagságban, 200x500x238 mm-es méretű kézi falazóblokkból, falazó, cementes mészhabarcsba falazva POROTHERM 20 N+F nútféderes kézi falazóblokk,</t>
  </si>
  <si>
    <t>200x500x238 mm, M 1 (Hf10-mc) falazó, cementes mészhabarcs</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</si>
  <si>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</si>
  <si>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</si>
  <si>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</si>
  <si>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33-001-1.3.4.3.1.1-0200400</t>
  </si>
  <si>
    <t>Teherhordó falazat készítése, külső tároló, beton, könnyűbeton falazóblokk vagy zsaluzóelem termékekből, 300 mm falvastagságban, 300x500x250 mm-es méretű beton zsaluzóelemből, kitöltő betonnal, betonacél beépítéssel ZS 30-as zsaluzóelem, 300/500/250 mm,</t>
  </si>
  <si>
    <t>C12/15-16/kissé képlékeny kavicsbeton, B 38.24:8 mm átmérőjű betonacél</t>
  </si>
  <si>
    <t>33-091-1.1.1-1110002</t>
  </si>
  <si>
    <t>A fókaháznál kibontott ablak befalazása Teherhordó és kitöltő falazat, égetett agyag-kerámia termékekből, nyílásbefalazás, nyílásszűkítés vagy kisebb falpótlások, 250 mm és ennél vastagabb falban csorbázatvéséssel, nyílásbefalazás, nyílásszűkítés vagy</t>
  </si>
  <si>
    <t>kisebb falpótlások, POROTHERM 30 N+F nútféderes kézi falazóblokk, 300x250x238 mm, M 1 (Hf10-mc) falazó, cementes mészhabarcs</t>
  </si>
  <si>
    <t>33-001-1.1.2.5.1.2.2-0127571</t>
  </si>
  <si>
    <t>Teherhordó és kitöltő falazat készítése, égetett agyag-kerámia termékekből, nútféderes elemekből, 440 vagy 435 mm falvastagságban, 440x240x240 vagy 440x250x238 vagy 435×250×238 mm-es méretű kézi falazóblokkból, falazó, meszes cementhabarcsba falazva</t>
  </si>
  <si>
    <t>POROTHERM 44 K kézi falazóblokk, 440x250x238 mm, M 2,5 (Hf30-cm) falazó, meszes cementhabarcs</t>
  </si>
  <si>
    <t>Falazás és egyéb kőművesmunka</t>
  </si>
  <si>
    <t>35-000-1.2</t>
  </si>
  <si>
    <t>Főbejárati fa tetőszerkezet bontása héjazattal, tartóoszlopokkal, daruzási költséggel együtt kompletten</t>
  </si>
  <si>
    <t>35-001-1.2-0680041</t>
  </si>
  <si>
    <t>35-001-1.3-0680041</t>
  </si>
  <si>
    <t>35-001-1.5-0680041</t>
  </si>
  <si>
    <t>Parkoló állások fölötti pergola, növényfuttató rendszer: Zsalukő kerítéshez acél távtartó elemekkel és beton alaptesthez acél távtartó elemekkel rögzített fa oszlopokra támaszkodó fa palló pergola növényfuttató, 15/15-ös fa gerendákkal, 15/15-ös fa</t>
  </si>
  <si>
    <t>oszlopokkal, 7,5/15-ös pergola fa szelemenekkel</t>
  </si>
  <si>
    <t>35-002-3-0115002</t>
  </si>
  <si>
    <t>Párafékező, párazáró fólia terítése 15 cm-es átfedéssel, medence tér  fölött, DÖRKEN DELTA REFLEX hálóerősítésű, alumínium kasírozású, polietilén lég- és párazáró, hővisszaverő fólia</t>
  </si>
  <si>
    <t>35-002-3-0115121</t>
  </si>
  <si>
    <t>Párafékező, párazáró fólia terítése 15 cm-es átfedéssel DÖRKEN DELTA PÁRAZÁRÓ GP, hálóerősítés nélküli, speciális polietilénből készült légzáró és párafékező fólia</t>
  </si>
  <si>
    <t>35-003-1.6</t>
  </si>
  <si>
    <t>m</t>
  </si>
  <si>
    <t>Tetőlécezés medence tér fölött, tetőfelület ellenlécezésének elkészítése, 3,0/5,0 cm ellenléc kiszellőzés,</t>
  </si>
  <si>
    <t>35-003-2.1.1-0310001</t>
  </si>
  <si>
    <t>Szelemenek elhelyezése faszerkezetre erősítve, medence tér , ablak fülke fölött, Szarufákra merőleges 5/15 cm méretű palló váz, szarufákhoz rögzítve</t>
  </si>
  <si>
    <t>35-004-1.1</t>
  </si>
  <si>
    <t>Deszkázás korcolt lemezdefés alá,  egy oldalon gyalult deszka burkolat</t>
  </si>
  <si>
    <t>35-004-1.1-0000001</t>
  </si>
  <si>
    <t>Deszkázás korcolt lemezdefés alá,  tetőfelépítményen, egy oldalon gyalult deszka burkolat</t>
  </si>
  <si>
    <t>35-004-1.2</t>
  </si>
  <si>
    <t>Deszkázás, eresz - és homlokdeszkázás, bádogozás  alá egy oldalon gyalult deszka</t>
  </si>
  <si>
    <t>35-004-1.3</t>
  </si>
  <si>
    <t>Deszkázás előtető felett, medence tér fölött, korcolt lemezfedés látszó aljzata, gyalult, hornyolt lambériával, vastagság 19 mm</t>
  </si>
  <si>
    <t>35-005-1.1.2-0211005</t>
  </si>
  <si>
    <t>Vízálló, műgyantával stabilizált faforgácslap (OSB) elhelyezése vágott (nútolatlan) kivitelben,  oromfalak tetején, fallefedés aljzata, Vízálló faforgácslap (OSB), 2500x1250x15 mm méretű, 1 m-ként ék alakú párnafákra csavarozva, 5 %-os befelé lejtéssel</t>
  </si>
  <si>
    <t>35-006-7.2</t>
  </si>
  <si>
    <t>Vápacsatorna háromoldalú deszka aljzata meglévő és új épület között, 1 méterenként elhelyezett fabakokra szerelve, 21x21-től 30x40 cm keresztmetszet között, Vízálló faforgácslap (OSB), 2500x1250x15 mm méretű,  kifelé 0,5 %-os lejtéssel</t>
  </si>
  <si>
    <t>35-021-1-0211271</t>
  </si>
  <si>
    <t>Faanyag lángmentesítése mázolási technológiával felhordott anyaggal, egyszeri bevonat KEMIKÁL TETOL FB égéskésleltető, gomba- és rovarkárosítás elleni, faanyagvédő szer, zöld</t>
  </si>
  <si>
    <t>35-090-2-0680041</t>
  </si>
  <si>
    <t>Fókaház tetőszerkezet átalakítása tervezett kiskocsi tároló mellett  fapótlással Fűrészelt gerenda 150x200-300x300 mm 3-6.5 m I.o.</t>
  </si>
  <si>
    <t>35-003-2.1.1-0310002</t>
  </si>
  <si>
    <t>Impregnált fakeret elhelyezése kupola alá, vázkerámia falra erősítve, Lucfenyő gerenda 3-6,5 m hosszú 100x100 mm-es</t>
  </si>
  <si>
    <t>35-004-1.3-0000001</t>
  </si>
  <si>
    <t>Függőleges felzárás nútolt deszkával lemezfedés deszkázatig, gyalult, hornyolt lambéria, párnafára szegelve</t>
  </si>
  <si>
    <t>35-006-3.1</t>
  </si>
  <si>
    <t>Tetőtér kiszellőztetése falszegélyen keresztül, falra rögzített 5x5-ös fa tartóvázra szerelt Vízálló faforgácslap (OSB), 2500x1250x15 mm méretű, 1 m-ként ék alakú párnafákra csavarozva, 5 %-os befelé lejtéssel, RR8 részletterv szerint</t>
  </si>
  <si>
    <t>45-005-2.4-0990133</t>
  </si>
  <si>
    <t>Egyéb épületlakatos szerkezetek elhelyezése, Bebetonozható oszloptartó, Horgannyzott acél 15 cm széles faszerkezethez,  Konsz. jel : L1</t>
  </si>
  <si>
    <t>45-005-2.4-0990134</t>
  </si>
  <si>
    <t>Egyéb épületlakatos szerkezetek elhelyezése, Faszerkezet rögzítése oldalfalhoz, Horgannyzott acél 15 cm széles faszerkezethez,  Konsz. jel : L2</t>
  </si>
  <si>
    <t>Egyéb épületlakatos szerkezetek elhelyezése, Faszerkezet rögzítése faoszlophoz és faszelemenek rögzítése fagerendához, Horgannyzott acél Konsz. jel : L3</t>
  </si>
  <si>
    <t>Egyéb épületlakatos szerkezetek elhelyezése, Faszerkezet rögzítése oldalfalhoz, Horgannyzott acél 10 cm széles faszerkezet fogadására,  Konsz. jel : L16</t>
  </si>
  <si>
    <t>Egyéb épületlakatos szerkezetek elhelyezése, Faszerkezet rögzítése oldalfalhoz, Horgannyzott acél 12 cm széles faszerkezet fogadására,  Konsz. jel : L17</t>
  </si>
  <si>
    <r>
      <t>Fa tetőszerkezet kutyakenel felett, bármely rendszerben (fűrészelt) fából, 0,021-0,025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</si>
  <si>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r>
      <t>Fa tetőszerkezetek bármely rendszerben (fűrészelt) fából, főépület felett, 0,026-0,030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</si>
  <si>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Ácsmunka</t>
  </si>
  <si>
    <t>36-003-1.1.1.1.1-0411036</t>
  </si>
  <si>
    <t>Oldalfalvakolat készítése, kézi felhordással, zsákos kiszerelésű szárazhabarcsból, sima, normál mész-cement vakolat, 1,5 cm vastagságban weber 141 KPS kézi alapvakolat finom, max.szemcse 1,0 mm, Kód: 141k</t>
  </si>
  <si>
    <t>36-005-1.1.1.1.1-0411036</t>
  </si>
  <si>
    <t>Homlokzati alapvakolat réteg készítése, zsalukő falon, kézi felhordással, előkevert normál szárazhabarcsból, sima, normál mész-cement vakolat, 2 cm vastagságban weber 141 KPS kézi alapvakolat finom, max.szemcse 1,0 mm, Kód: 141k</t>
  </si>
  <si>
    <t>36-005-21.2.2.2-0410829</t>
  </si>
  <si>
    <t>Vékonyvakolatok, színvakolatok felhordása alapozott, előkészített felületre, vödrös kiszerelésű anyagból, vizes bázisú, műgyanta kötőanyagú vékonyvakolat készítése, egy rétegben, 1,5-2,5 mm-es szemcsemérettel weber.pas 15 klasszikus vékonyvakolat, finom</t>
  </si>
  <si>
    <t>és gördülőszemcsés, Kód: R972, fehér , Terranova-weber.pas G700 vékonyvakolati alapozóval</t>
  </si>
  <si>
    <t>36-006-3.1.1.1-0411007</t>
  </si>
  <si>
    <t>Hőszigetelő alapvakolatok simított felülettel; főépület külső falfelületen, hőszigetelő vakolat készítése oldalfalon, zsákos kiszerelésű vakolattal, kézi felhordással, 2 cm vastagságban weber 8601 terralit hőszigetelő alapvakolat (kézi), Kód: 8601</t>
  </si>
  <si>
    <t>36-007-9.2-0154289</t>
  </si>
  <si>
    <t>Lábazati vakolatok; díszítő és lábazati műgyantás kötőanyagú vakolatréteg felhordása, kézi erővel, vödrös kiszerelésű anyagból MAPEI ELASTOCOLOR , törtfehér színben, 0,7 mm-es szemnagysággal,</t>
  </si>
  <si>
    <t>36-051-6.2.8-0191942</t>
  </si>
  <si>
    <t>Kültéri vakolóprofilok elhelyezése, mennyezeti hőszigeteléshez, vízcseppentő profilok, vízszintes élekhez PROTEKTOR vízcseppentő profil vízszintes élekhez, utólagos hőszigeteléshez 6 mm-es vakolathoz, alumínium, Cikkszám: 9011</t>
  </si>
  <si>
    <t>36-051-6.16-0191599</t>
  </si>
  <si>
    <t>Kültéri vakolóprofilok elhelyezése fókaház felőli nyílásoknál, horganyzott acélból, rozsdamentes acélból, 6 - 23 mm vakolatvastagsághoz, dilatációs profil PROTEKTOR kültéri dilatációs profil, 14 mm vakolathoz lágy PVC középrésszel, horganyzott acél,</t>
  </si>
  <si>
    <t>Cikkszám: 7503</t>
  </si>
  <si>
    <t>36-090-4.3.3</t>
  </si>
  <si>
    <t>Nyíláskeret javítása, sarokösszedolgozással, fókaházban 21-25 cm kiterített szélességig, 1,5 cm vastagságban weber 141 KPS kézi alapvakolat finom, max.szemcse 1,0 mm, Kód: 141k</t>
  </si>
  <si>
    <t>Vakolás és rabicolás</t>
  </si>
  <si>
    <t>39-003-1.2.1.1.1-0120012</t>
  </si>
  <si>
    <t>mm vtg. gipszkarton borítással RIGIPS normál építőlemez RB 12,5 mm, függesztő huzallal, AM1</t>
  </si>
  <si>
    <t>39-003-1.2.1.2.1-0120021</t>
  </si>
  <si>
    <t>12,5 mm vtg. gipszkarton borítással RIGIPS impregnált építőlemez RBI 12,5 mm, függesztő huzallal AM2</t>
  </si>
  <si>
    <t>39-003-2.2.1.1.1-2120012</t>
  </si>
  <si>
    <t>vtg. gipszkarton borítással RIGIPS normál építőlemez RB 12,5 mm, direkt függesztővel, AM3</t>
  </si>
  <si>
    <t>39-003-11.1.1-0210200</t>
  </si>
  <si>
    <t>Álmennyezeti tér függőleges lezárása, fém vázszerkezeten,  csavarfejek és illesztések alapglettelve (Q2 minőségben), 1 rtg. normál gipszkarton borítással RIGIPS normál építőlemez RB 12,5 mm,  CD profilvázra szerelve,  AMF</t>
  </si>
  <si>
    <t>39-003-21.7.1.3</t>
  </si>
  <si>
    <t>Kiegészítő és mellékmunkák, felár kerek nyílás kialakítására elektromos lámpa, szerelvények részére, ásványi vagy gipsz álmennyezetben, átmérőtől függően Ø 201-300 mm között</t>
  </si>
  <si>
    <t>39-003-21.8.3</t>
  </si>
  <si>
    <t>39-004-1.1.4.1-0140002</t>
  </si>
  <si>
    <t>Látszóbordás függesztett álmennyezet szerelése, L falszegéllyel, 15 mm talpszélességű fő és kereszt tartószerkezettel, gipsz anyagú betételemek elhelyezésével, 60x60 cm-es raszterben Rigips Gyptone Activ Air Line 4 A, sávosan perforált akusztikus lap,</t>
  </si>
  <si>
    <t>perforált felület: 15%, 600x600x12,5 mm, A élképzéssel, Quick lock látszóbordás rendszerben AM4</t>
  </si>
  <si>
    <t>39-004-3.2.3.1-0140032</t>
  </si>
  <si>
    <t>Álmennyezet építése önhordó folyosói rendszerben, látszó bordákkal 24 mm talpszélességű kereszttartókkal, L falszegéllyel, Rigips Gyptone Activ Air big Line 6, teljes felületen  perforált akusztikus lap, 1200x2400x12,5 mm, süllyesztett 15 mm-es éllel, AM5</t>
  </si>
  <si>
    <t>39-005-1-0120012</t>
  </si>
  <si>
    <t>Szárazvakolat készítése kupola kürtőben, gipszkartonlapból,  maximális magasság 3,0 m (lapok toldása nem javasolt) RIGIPS normál építőlemez RB 12,5 mm gipszkartonból, Rifix ragasztóval</t>
  </si>
  <si>
    <t>39-001-2.1.2-0210200</t>
  </si>
  <si>
    <t>Ajtónyílás kialakítása 2 mm vtg. UA 75 bordával, ajtótok beállítás nélkül. Belmagasság: 3 m</t>
  </si>
  <si>
    <t>39-001-2.1.2-0210201</t>
  </si>
  <si>
    <t>Ajtónyílás kialakítása 2 mm vtg. UA 75 bordával, ajtótok beállítás nélkül. Belmagasság: 4,2 m</t>
  </si>
  <si>
    <t>39-005-2.2.2-0120031</t>
  </si>
  <si>
    <t>Szabadon álló előtétfal készítése, tűzcsapszekrény, ejtővezetékek körül, üveggyapot szigetelőanyag kitöltéssel, 2 rtg. gipszkarton borítással, 75 mm széles profilvázra szerelve RBI+RFI 12,5 gipszkarton + 50 mm Isover Akusto hőszigetelés min 11 kg/m3 F1.1</t>
  </si>
  <si>
    <t>39-005-2.2.3-0120030</t>
  </si>
  <si>
    <t>Szabadon álló előtétfal készítése, üveggyapot szigetelőanyag kitöltéssel, 2 rtg. gipszkarton borítással, 100 mm széles profilvázra szerelve, SŰRÍTETT vázszerkezet, RIGIPS - RB+RBI 12,5 gipszkarton + közte 50 mm Isover Akusto hőszigetelés min 11 kg/m3 F</t>
  </si>
  <si>
    <t>1.2</t>
  </si>
  <si>
    <t>39-005-2.2.3-0120031</t>
  </si>
  <si>
    <t>Szabadon álló előtétfal készítése, üveggyapot szigetelőanyag kitöltéssel, 2 rtg. gipszkarton borítással, 100 mm széles profilvázra szerelve, SŰRÍTETT vázszerkezet, RIGIPS 2 rtg. 12,5 gipszkarton + közte 100 mm Isover Akusto hőszigetelés min 11 kg/m3 F 1.3</t>
  </si>
  <si>
    <t>39-001-53.1.1-0120031</t>
  </si>
  <si>
    <t>CW fém vázszerkezetre szerelt válaszfal 2 x 2 rtg. 12,5 mm vtg. gipszkarton borítással, hőszigeteléssel, csavarfejek és illesztések glettelve (Q1), egyszeres,  CW 50-06 mm vtg. tartóvázzal RIGIPS 2(RB+RF) 12,5 gipszkarton, 50 mm Isover Akusto</t>
  </si>
  <si>
    <t>hőszigetelés min 11 kg/m3 F2.1 (emeleten)</t>
  </si>
  <si>
    <t>39-001-53.2.1-0120031</t>
  </si>
  <si>
    <t>CW fém vázszerkezetre szerelt válaszfal 2 x 2 rtg. 12,5 mm vtg. gipszkarton borítással, hőszigeteléssel, csavarfejek és illesztések glettelve (Q1), egyszeres, sűrített, (40 vagy 41,7 cm bordatávolság) CW 50-06 mm vtg. tartóvázzal RIGIPS 2(RB+RF) 12,5</t>
  </si>
  <si>
    <t>gipszkarton, 50 mm Isover Akusto hőszigetelés min 11 kg/m3 F2.1 (FÖLDSZINTEN)</t>
  </si>
  <si>
    <t>39-001-51.1.1-0120031</t>
  </si>
  <si>
    <t>CW fém vázszerkezetre szerelt válaszfal, 2X2 réteg 12,5 mm vtg. gipszkarton borítással, hőszigeteléssel, csavarfejek és illesztések glettelve (Q1), egyszeres, CW 50-06 mm vtg. tartóvázzal RIGIPS építőlemez - (RB+RF) + (RB+RFI) 12,5 gipszkarton, 50 mm</t>
  </si>
  <si>
    <t>Isover Akusto hőszigetelés min 11 kg/m3, F 2.2</t>
  </si>
  <si>
    <t>39-001-29.1.1-0120021</t>
  </si>
  <si>
    <t>CW fém vázszerkezetre szerelt válaszfal 2 rtg. impregnált  és 2 rtg. normál, 12,5 mm vtg. gipszkarton borítással, hőszigeteléssel, csavarfejek és illesztések glettelve (Q2), egyszeres, CW 50-06 mm vtg. tartóvázzal Rigips- 2(RB+RBI) 12,5 gipszkarton, 50</t>
  </si>
  <si>
    <t>mm Isover Akusto hőszigetelés min 11 kg/m3 F 2.3</t>
  </si>
  <si>
    <t>39-001-53.1.2-0120031</t>
  </si>
  <si>
    <t>CW fém vázszerkezetre szerelt válaszfal 2 x 2 rtg. 12,5 mm vtg. gipszkarton borítással, hőszigeteléssel, csavarfejek és illesztések glettelve (Q1), egyszeres, CW 75-06 mm vtg. tartóvázzal RIGIPS - 2(RB+RF) 12,5 gipszkarton, közte 75 mm Isover Akusto</t>
  </si>
  <si>
    <t>hőszigetelés min 11 kg/m3 F 2.4</t>
  </si>
  <si>
    <t>CW fém vázszerkezetre szerelt válaszfal 2 x 2 rtg. 12,5 mm vtg. gipszkarton borítással, hőszigeteléssel, csavarfejek és illesztések glettelve (Q1), egyszeres, CW 75-06 mm vtg. tartóvázzal RIGIPS - (RB+RF) + (RB+RFI) 12,5 gipszkarton, közte 75 mm Isover</t>
  </si>
  <si>
    <t>Akusto hőszigetelés min 11 kg/m3 F 2.5</t>
  </si>
  <si>
    <t>39-001-29.1.2-0120021</t>
  </si>
  <si>
    <t xml:space="preserve">CW fém vázszerkezetre szerelt válaszfal 12,5 cm vastagságban, 2 rtg. impregnált  és 2 rtg. normál, 12,5 mm vtg. gipszkarton borítással, hőszigeteléssel, csavarfejek és illesztések glettelve (Q2), egyszeres, CW 75-06 mm vtg. tartóvázzal RIGIPS- 2(RB+RBI)  </t>
  </si>
  <si>
    <t>12,5 mm, közte 75 mm Isover Akusto hőszigetelés min 11 kg/m3, F 2.6</t>
  </si>
  <si>
    <t>39-005-6.1.1.2.2-1120012</t>
  </si>
  <si>
    <t>Dupla profilvázzal készülő szerkezetek, gipszkarton válaszfal építése, 2x2 réteg gipszkartonnal, üveggyapot kitöltő szigeteléssel, 2 rétegű kitöltő szigeteléssel, 75 mm széles profilok kettőzése esetén 2x(RIGIPS -RB+RF + (RB+RBI) 12,5 gipszkarton );</t>
  </si>
  <si>
    <t>szerkezeti vastagság 200 mm, kitöltő szigetelés 2x75 mm Isover Akusto hőszigetelés min 11 kg/m3 F3.1  20,0 cm vtg</t>
  </si>
  <si>
    <t>39-005-6.1.1.2.1-1120012</t>
  </si>
  <si>
    <t>Dupla profilvázzal készülő szerkezetek gipszkarton válaszfal építése,  2x2 réteg gipszkartonnal, üveggyapot kitöltő szigeteléssel, 2 rétegű kitöltő szigeteléssel, 50 mm széles profilok kettőzése esetén, gipszkarton hevederekkel összekapcsolva 2x2 rtg.</t>
  </si>
  <si>
    <t>RIGIPS (RB+RBI) 12,5;  kitöltő szigetelés 2x5 cm vtg. Isover Akusto; Th=0,6 F 3.2. , 20,0 cm vtg</t>
  </si>
  <si>
    <t>RIGIPS (RB+RBI) 12,5;  kitöltő szigetelés 2x5 cm vtg. Isover Akusto; Th=0,6 F3.3  35,0 cm vtg</t>
  </si>
  <si>
    <t>39-003-21.9.1.2-0143104</t>
  </si>
  <si>
    <t>Kiegészítő és mellékmunkák, szerelő (revíziós) nyílás beépítése, fém kivitelben, gipszkarton álmennyezetben, gipszkarton betéttel, RIGIPS Revíziós nyílás 12,5 mm vastag gipszkarton betéttel, horganyzott acél kerettel, automata zárszerkezettel, RB 12,5</t>
  </si>
  <si>
    <t>lappal 400x400 mm,  Konsz. jel : L30</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</si>
  <si>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normál 12,5</t>
    </r>
  </si>
  <si>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impregnált</t>
    </r>
  </si>
  <si>
    <r>
      <t>Szerelt gipszkarton álmennyezet azonos szintbeli fém vázszerkezetre (egysoros kivitel),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normál 12,5 mm</t>
    </r>
  </si>
  <si>
    <r>
      <t>Kiegészítő és mellékmunkák, felár téglalap nyílás kialakítására, gépészeti és elektromos szerelvények részére, egy- vagy kétrétegű gipszkarton borításban, mérettől függően 0,041-0,09 m</t>
    </r>
    <r>
      <rPr>
        <vertAlign val="superscript"/>
        <sz val="10"/>
        <color indexed="8"/>
        <rFont val="Times New Roman CE"/>
        <family val="0"/>
      </rPr>
      <t>2</t>
    </r>
    <r>
      <rPr>
        <sz val="10"/>
        <color indexed="8"/>
        <rFont val="Times New Roman CE"/>
        <family val="0"/>
      </rPr>
      <t xml:space="preserve"> között</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</si>
  <si>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</si>
  <si>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</si>
  <si>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</si>
  <si>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42-012-1.1.1.2.1.2-0313021</t>
  </si>
  <si>
    <t>Fal-, pillér-, oszlopburkolat készítése beltérben,  vakolt alapfelületen, gres, kőporcelán lappal, kötésben vagy hálósan, 3-5 mm vtg. ragasztóba rakva, 2 mm fugaszélességgel, 30x60 cm lapmérettel,  natural felületű, MAPEI Keraflex Light S1 C2TE S1</t>
  </si>
  <si>
    <t>cementkötésű ragasztóhabarcs, szürke, Ultracolor Plus fugázó, manhattan,, Granitogres, white, beige, natural felülettel,  FH1</t>
  </si>
  <si>
    <t>42-022-1.1.1.2.1.2-0313021</t>
  </si>
  <si>
    <t>Padlóburkolat készítése, beltérben,  beton alapfelületen, gres, kőporcelán lappal, kötésben vagy hálósan, 3-5 mm vtg. ragasztóba rakva, 2 mm fugaszélességgel, 90x90 cm lapmérettel, natural felületű, R10, MAPEI Keraflex Light S1 C2TE S1 cementkötésű</t>
  </si>
  <si>
    <t>ragasztóhabarcs, szürke, Ultracolor Plus fugázóhabarcs, Manhattan, Granitogres, beige , natural felületű, PH1</t>
  </si>
  <si>
    <t>42-022-1.1.1.2.1.2-0313022</t>
  </si>
  <si>
    <t>Padlóburkolat készítése, beltérben,  beton alapfelületen, gres, kőporcelán lappal, kötésben vagy hálósan, 3-5 mm vtg. ragasztóba rakva, 2 mm fugaszélességgel, 30x60 cm lapmérettel, natural felületű, R10, MAPEI Keraflex Light S1 C2TE S1 cementkötésű</t>
  </si>
  <si>
    <t>ragasztóhabarcs, szürke, Ultracolor Plus fugázóhabarcs, Manhattan, Granitogres, beige, PH2</t>
  </si>
  <si>
    <t>42-022-1.1.1.2.1.2-0313023</t>
  </si>
  <si>
    <t>Padlóburkolat készítése, beltérben,  beton alapfelületen, gres, kőporcelán lappal, kötésben vagy hálósan, 3-5 mm vtg. ragasztóba rakva, 2 mm fugaszélességgel, 30x30 cm lapmérettel, anti-slip felületű, R11, MAPEI Keraflex Light S1 C2TE S1 cementkötésű</t>
  </si>
  <si>
    <t>ragasztóhabarcs, szürke, Ultracolor Plus fugázóhabarcs, Manhattan, Granitogres, TECHNIC, granito beige PH3</t>
  </si>
  <si>
    <t>42-022-1.1.1.2.1.2-0313024</t>
  </si>
  <si>
    <t>Padlóburkolat készítése, kültérben,  beton alapfelületen, gres, kőporcelán lappal, kötésben vagy hálósan, 3-5 mm vtg. ragasztóba rakva, 2 mm fugaszélességgel, 20x90 cm lapmérettel, V=9,5 mm, anti-slip felületű, R11, MAPEI Keraflex Light S1 C2TE S1</t>
  </si>
  <si>
    <t>cementkötésű ragasztóhabarcs, szürke, Ultracolor Plus fugázóhabarcs, Manhattan, Margres, Natural, brown NT 5, K PH4</t>
  </si>
  <si>
    <t>42-022-2.1.2.1.2-0313021</t>
  </si>
  <si>
    <t>Lábazatburkolat készítése, beltérben, gres, kőporcelán lapokból vágva, egyenes, egysoros kivitelben, 3-5 mm ragasztóba rakva, 2 mm fugaszélességgel, 10 cm magassággal, 90x10 cm lapmérettel, MAPEI Keraflex Light S1 C2TE S1 cementkötésű ragasztóhabarcs,</t>
  </si>
  <si>
    <t>szürke, Ultracolor Plus fugázóhabarcs, Manhattan, Granitogres,  PHL1</t>
  </si>
  <si>
    <t>42-022-2.1.2.1.2-0313022</t>
  </si>
  <si>
    <t>Lábazatburkolat készítése, beltérben, gres, kőporcelán lapokból vágva, egyenes, egysoros kivitelben, 3-5 mm ragasztóba rakva, 2 mm fugaszélességgel, 10 cm magassággal, 30x10 cm lapmérettel,  MAPEI Keraflex Light S1 C2TE S1 cementkötésű ragasztóhabarcs,</t>
  </si>
  <si>
    <t>szürke, Ultracolor Plus fugázóhabarcs, Manhattan, Granitogres, beige, natural felület, PHL2</t>
  </si>
  <si>
    <t>42-022-2.1.2.2.2-0313021</t>
  </si>
  <si>
    <t xml:space="preserve">Lábazatburkolat készítése beltérben, gres, kőporcelán lappal, lépcsős kivitelben, 3-5 mm vtg. ragasztóba rakva, 2 mm fugaszélességgel, 30x60 cm lapmérettel, V=9,5 mm, natural felületű, MAPEI Keraflex Light S1 C2TE S1 cementkötésű ragasztóhabarcs, szürke, </t>
  </si>
  <si>
    <t>Ultracolor Plus fugázóhabarcs, Manhattan, Granitogres, beige, natural felület, LL1</t>
  </si>
  <si>
    <t>42-022-2.2.2.1.2-0313021</t>
  </si>
  <si>
    <t>Lábazatburkolat készítése, kültérben, gres, kőporcelán lapokból vágva, egyenes, egysoros kivitelben, 3-5 mm ragasztóba rakva, 2 mm fugaszélességgel, 10 cm magassággal, 90x10 cm lapmérettel, V=9,5 mm MAPEI Keraflex Light S1 C2TE S1 cementkötésű</t>
  </si>
  <si>
    <t>ragasztóhabarcs, szürke, Ultracolor Plus fugázóhabarcs, Manhattan, Margres, Natural, brown NT 5, K PHL3</t>
  </si>
  <si>
    <t>42-022-3.1.1.1.2.2-0313021</t>
  </si>
  <si>
    <t>Lépcsőburkolat készítése, járólap beltérben, 3-10 mm ragasztóba rakva, 2 mm fugaszélességgel, gres, kőporcelán lappal, 30×60 cm  lapmérettel,  natural felületú, R10, A csúszásmentes sáv, MAPEI Keraflex Light S1 C2TE S1 cementkötésű ragasztóhabarcs,</t>
  </si>
  <si>
    <t>szürke, Ultracolor Plus fugázóhabarcs, manhattan,  Granitogres Granito, beige, natural felület,  csúszásmentes sávval, lekerekített élképzéssel, L1</t>
  </si>
  <si>
    <t>42-022-3.1.1.2.2.2-0313021</t>
  </si>
  <si>
    <t>Lépcsőburkolat készítése, beltérben, 3-10 mm ragasztóba rakva,  2 mm fugaszélességgel, homloklap, tagozat nélkül, gres, kőporcelán lappal, 30×60 cm lapmérettel,  natural felületű, MAPEI Keraflex Light S1 C2TE S1 cementkötésű ragasztóhabarcs, szürke,</t>
  </si>
  <si>
    <t>Ultracolor Plus fugázóhabarcs, manhattan, Granitogres Granito, beige, natural felület,                     L2</t>
  </si>
  <si>
    <t>42-042-5.1.1-0312119</t>
  </si>
  <si>
    <t>Laminált padló fektetése,  kiegyenlített aljzatra, (mechanikus illesztésű),  Tarkomfort Pro alátéttel, Tarkett  VINYL CLIC OAK natural, 24,05/149,10 cm PM1</t>
  </si>
  <si>
    <t>42-042-31.6.1</t>
  </si>
  <si>
    <t>Lábazat kialakítása, Tarkett melegpadló rendszerhez,  rendszer szerinti MDF elem, tölgy színben (10/60/2020 mm).</t>
  </si>
  <si>
    <t>42-051-1.1.2.5.1.2.2-0217033</t>
  </si>
  <si>
    <t>Medence tér, gépészeti terek padlóburkolata: Ipari padlóburkolat készítése, beton felületre, műgyanta bevonattal, sav-, lúg-, és fertőtelenítőszer- és vízálló, StoPox MH 105 rendszer: - StoPox IHS-BV alapozó (0,3 kg/m2) 0,3-0,8 mm kvarchomokkal, -</t>
  </si>
  <si>
    <t>közbenső réteg StoPox KU 601 epoxigyanta alapozó és kvarchomok keverékével készült műgyanta habarcs (1:1 arányú keverék) beszórása kvarchomokkal (3,5 kg/m2) - fedőbevonat StoPox MH 105 (0,8 kg/m2). , világosszürke színben, PI1</t>
  </si>
  <si>
    <t>42-051-1.1.2.5.1.2.2-0217034</t>
  </si>
  <si>
    <t>Lábazatburkolata: Ipari padlóburkolat készítése, vakolat felületre, műgyanta bevonattal, sav-, lúg-, és fertőtelenítőszer- és vízálló, StoPox MH 105 rendszer: - StoPox IHS-BV alapozó (0,3 kg/m2) 0,3-0,8 mm kvarchomokkal, - közbenső réteg StoPox KU 601</t>
  </si>
  <si>
    <t>epoxigyanta alapozó és kvarchomok keverékével készült műgyanta habarcs (1:1 arányú keverék) beszórása kvarchomokkal (3,5 kg/m2) - fedőbevonat StoPox MH 105 (0,8 kg/m2). Falra 10 cm magasságig felhajtva, világosszürke színben, PIL1</t>
  </si>
  <si>
    <t>42-051-1.1.2.5.1.2.2-0217035</t>
  </si>
  <si>
    <t>Medence tér, gépészeti terek oldalfal burkolata 1 m magasságban: Ipari padlóburkolat készítése, vakolat felületre, műgyanta bevonattal, sav-, lúg-, és fertőtelenítőszer- és vízálló, StoPox MH 105 rendszer: - StoPox IHS-BV alapozó (0,3 kg/m2) 0,3-0,8 mm</t>
  </si>
  <si>
    <t>kvarchomokkal, - közbenső réteg StoPox KU 601 epoxigyanta alapozó és kvarchomok keverékével készült műgyanta habarcs (1:1 arányú keverék) beszórása kvarchomokkal (3,5 kg/m2) - fedőbevonat StoPox MH 105 (0,8 kg/m2). Falra 100 cm magasságig felhajtva,</t>
  </si>
  <si>
    <t>világosszürke színben, PIL2</t>
  </si>
  <si>
    <t>42-061-51.1.2.1.2.1</t>
  </si>
  <si>
    <t>Nagyformátumú szerelt, gerslap homlokzat burkolat: CottoD Este; KERLITE, Forest, Noce 300/100/0,5 cm méretű, Microban felületű, Porotherm 44 Thermo tégla vagy vasbeton teherhordó szerkezethez dübelezéssel rögzített ALLFACE fém vázszerkezetre szerelt</t>
  </si>
  <si>
    <t>átszellőztetett, kapcsos lapmegfogású, vízszintes állású lapokkal, téglafalnál FIS A M10x170 5.8 dübelezéssel, vasbeton szerkezeteknél FISHER SXRL 10x80 dübellel</t>
  </si>
  <si>
    <t>42-061-51.1.2.1.2.1-0000001</t>
  </si>
  <si>
    <t>Nagyformátumú szerelt, gerslap homlokzat burkolat tárolók zsalukő felületén: CottoD Este; KERLITE, Forest, Noce 300/100/0,5 cm méretű, Microban felületű, Porotherm 44 Thermo tégla vagy vasbeton teherhordó szerkezethez dübelezéssel rögzített ALLFACE fém</t>
  </si>
  <si>
    <t>vázszerkezetre szerelt átszellőztetett, kapcsos lapmegfogású, vízszintes állású lapokkal, FISHER SXRL 10x80; 10 mm-es furat dübelezéssel</t>
  </si>
  <si>
    <t>42-061-51.12.1.1.2-0113101</t>
  </si>
  <si>
    <t>Átszellőztetett homlokzatburkolatnál ablakszegés  és falvéglezárás  kialakítása, nyílászáró szerkezet három oldalán a homlokzatburkolás kiállásával megeggyező fémlemez burkolat kerül kialakításra, porszort felületkezelés RAL 1019 Grey beige színben, az</t>
  </si>
  <si>
    <t>ALLFACE homlokzatburkolati rögzítési rendszer elemeinek alkalmazásával, kit .szél: 16 cm</t>
  </si>
  <si>
    <t>42-071-9-0152722</t>
  </si>
  <si>
    <t>Kiegészítő szegélyprofilok erkélyek és teraszok számára, színes réteggel bevont alumíniumból, több méretben, színben, széles formai kialakításban, kiegészítő elemekkel Schlüter-BARA-RAK 2,5m, terasz vízorr profil H=50mm, fémes szürke Rendelési szám:</t>
  </si>
  <si>
    <t>RAK50GM, Konsz. jel : L19</t>
  </si>
  <si>
    <t>42-071-3-0150427</t>
  </si>
  <si>
    <t>Kiegészítő profil utólagos elhelyezése padlóburkolatoknál, szintbeli hidegburkolatváltások esetén, rézből, alumíniumból, eloxált alumíniumból, acél és szálcsiszolt acélból, 14-25 mm szélességi mérettel Schlüter-RENO-T A 2,5m, T burkolatváltó alu profil</t>
  </si>
  <si>
    <t>B=25mm, natúr alu Rendelési szám: T9/25A Konsz. jel : L20</t>
  </si>
  <si>
    <t>42-071-7.2.2-0152044</t>
  </si>
  <si>
    <t>Kiegészítő dilatációs profil elhelyezése tartós, mozgásokat felvevő fugákhoz, kombinált kemény és lágy műanyagból, csempe- és padlólap burkolatoknál, előre beépítetten vagy utólagosan beépítve, sárgaréz-műanyag, alumínium- műanyag, nemesacél- műanyag</t>
  </si>
  <si>
    <t>kombinációban, 5-43 mm fugaszélességgel, 2,5-30 mm vastagsági mérettel, különböző színekkel, vékony ágyazat esetén Schlüter-DILEX-BWS 2,5m, dilatációs profil PVC H=10mm, bézs Rendelési szám: BWS100HB Konsz. jel : L21</t>
  </si>
  <si>
    <t>42-071-6-0152508</t>
  </si>
  <si>
    <t>Öntapadós csúszásgátló szalag felragasztása lépcsőfokokra, Konsz. jel : L22</t>
  </si>
  <si>
    <t>Hideg- és melegburkolatok készítése, aljzat előkészítés</t>
  </si>
  <si>
    <t>43-000-1</t>
  </si>
  <si>
    <t>Függőereszcsatorna bontása, átalakítása  fókaház új épület felőli oldalán,  50 cm kiterített szélességig</t>
  </si>
  <si>
    <t>43-001-2.1.1-0149105</t>
  </si>
  <si>
    <t>43-001-2.4.2.1-0149644</t>
  </si>
  <si>
    <t>Sávos szalagfedések; Fémlemez szalagfedések vonalmenti kapcsolatainak készítése, kettős állókorcos fémlemezfedésben, eresz kialakítás mozgásbiztosító korcvég- lezárással Kettős állókorcos lemezfedéshez indítószegély AMMOR Színes AMMOR Színes normál</t>
  </si>
  <si>
    <t>felületű ötvözött alumínium lemez,  világos szürke színben , 0,7 mm vtg., Ksz: 33 cm</t>
  </si>
  <si>
    <t>43-001-2.4.2.6.1-0149644</t>
  </si>
  <si>
    <t>Sávos szalagfedések; Fémlemez szalagfedések vonalmenti kapcsolatainak készítése, kettős állókorcos fémlemezfedésben, félnyeregtető felső falcsatlakozásának kialakítása, kiszellőztetett kivitelben Félnyeregtető felső csatlakozása,  AMMOR Színes normál</t>
  </si>
  <si>
    <t>felületű ötvözött alumínium lemez, 0,6 mm,  világos szürke színben, Ksz: 33 cm</t>
  </si>
  <si>
    <t>43-002-3.5-0149543</t>
  </si>
  <si>
    <t>Függőereszcsatorna szerelése, négyszögszelvényű, bármilyen kiterített szélességben, alumínium lemezből AMMOR Színes normál felületű ötvözött alumínium lemez,  világos szürke színben, négyszögszelvényű ereszcsatorna 33-as,  0,7mm/6m</t>
  </si>
  <si>
    <t>43-002-3.5-0149545</t>
  </si>
  <si>
    <t xml:space="preserve">Függőereszcsatorna szerelése meglévő fóka tetőnél, egyedi méretben, négyszögszelvényű, alumínium lemezből AMMOR Színes normál felületű ötvözött alumínium lemez, világos szürke színbennégyszögszelvényű ereszcsatorna 30/30-as keresztmetszettel, 100 cm kit. </t>
  </si>
  <si>
    <t>szél, bevonatos alumínium standard színekben, 0,7mm</t>
  </si>
  <si>
    <t>43-002-13.2-0149683</t>
  </si>
  <si>
    <t>Lefolyócső szerelése négyszög keresztmetszettel, bármilyen kiterített szélességgel, alumíniumból AMMOR Színes normál felületű ötvözött alumínium lemez,  világos szürke színben, szögletes lefolyócső 100x100 mm 3000 mm hosszú,   rejtett rögzítéssel</t>
  </si>
  <si>
    <t>43-003-4.1.6.1-0149644</t>
  </si>
  <si>
    <t xml:space="preserve">Falszegély, tetőfelépítmény szegély szerelése keményhéjalású tetőhöz, bevonatos alumínium vagy ólomlemezből, 33 cm kiterített szélességig Falszegély AMMOR Színes normál felületű ötvözött alumínium lemez,  mm,  világos szürke színben, 0,7 mm vtg., Ksz: 33 </t>
  </si>
  <si>
    <t>cm</t>
  </si>
  <si>
    <t>43-003-4.1.6.3-0149650</t>
  </si>
  <si>
    <t xml:space="preserve">Fókaház korcolt lemezfedés átalakítása tervezett kiskkocsi tároló mellett,  új falszegély szerelése keményhéjalású tetőhöz, bevonatos alumínium lemezből, 50 cm kiterített szélességgel Falszegély AMMOR Színes normál felületű ötvözött alumínium lemez,  </t>
  </si>
  <si>
    <t>világos szürke színben0,7 mm vtg., Ksz: 50 cm</t>
  </si>
  <si>
    <t>43-003-5.1.6.1-0149644</t>
  </si>
  <si>
    <t>Kéményszegély szerelése keményhéjalású tetőhöz, bevonatos alumínium vagy ólomlemezből, 33 cm kiterített szélességig Kéményszegély AMMOR Színes normál felületű ötvözött alumínium lemez,  világos szürke színben, 0,7 mm vtg., Ksz: 33 cm</t>
  </si>
  <si>
    <t>43-003-8.3.1-0149648</t>
  </si>
  <si>
    <t>Ablakpárkány fókamedence ablakoknál bevonatos alumínium lemezből, 50 cm kiterített szélességig Ablakpárkány AMMOR Színes normál felületű ötvözött alumínium lemez,   világos szürke színben, 0,7 mm vtg., Ksz: 40 cm</t>
  </si>
  <si>
    <t>43-003-9.3.1-0149652</t>
  </si>
  <si>
    <t xml:space="preserve">Választópárkány fedése, bevonatos alumínium lemezből, 65 cm kiterített szélességig Egyvízorros választópárkány AMMOR Színes normál felületű ötvözött alumínium lemez,  világos szürke színben, 0,7 mm vtg., Ksz: 60 cm, rögzítő szegéllyel AMMOR Színes normál </t>
  </si>
  <si>
    <t>felületű ötvözött alumínium lemez</t>
  </si>
  <si>
    <t>43-003-10.1.3.2-0149652</t>
  </si>
  <si>
    <t>Kétvízorros falfedés, egyenesvonalú kivitelben, bevonatos alumínium lemezből, 51-100 cm kiterített szélességig Kétvízorros fallefedés AMMOR Színes normál felületű ötvözött alumínium lemez,  világos szürke színben, 0,7 mm vtg., Ksz: 60 cm két oldali</t>
  </si>
  <si>
    <t>rögzítő szegéllyel PREFALZ alumínium szalagból,</t>
  </si>
  <si>
    <t>43-003-10.1.3.2-0149658</t>
  </si>
  <si>
    <t xml:space="preserve">Kétvízorros falfedés, egyenesvonalú kivitelben, bevonatos alumínium lemezből, 51-100 cm kiterített szélességig Kétvízorros fallefedésAMMOR Színes normál felületű ötvözött alumínium lemez, világos szürke színben 0,7 mm vtg., Ksz: 80 cm, két oldali rögzítő </t>
  </si>
  <si>
    <t>szegéllyel PREFALZ alumínium szalagból,</t>
  </si>
  <si>
    <t>43-003-10.1.3.2-0149659</t>
  </si>
  <si>
    <t>Kétvízorros falfedés, kupolánál egyenesvonalú kivitelben, bevonatos alumínium lemezből, 51-100 cm kiterített szélességig Kétvízorros fallefedés AMMOR Színes normál felületű ötvözött alumínium lemez,  világos szürke színben, 0,7 mm vtg., Ksz: 100 cm</t>
  </si>
  <si>
    <t>41-003-29.22-0194062</t>
  </si>
  <si>
    <t>Szellőzőszalag elhelyezése eresznél és kiszellőzésnél alumínium szellőzőszalag 100 mm</t>
  </si>
  <si>
    <t>43-002-42.1.1-0148077</t>
  </si>
  <si>
    <t>Csatornarendszer kiegészítők, vízgyűjtő üst szerelése építményen kivül, felerősítéssel, 10x10 négyszögszelvényű kifolyással, a lefolyócső bekötésével, AMMOR Színes normál felületű ötvözött alumínium lemez, 0,6 mm,  világos szürke színben, vízgyűjtő üst</t>
  </si>
  <si>
    <t>43-004-6-0113591</t>
  </si>
  <si>
    <t>Ammor szellőző elem elhelyezése, világos szürke színben) színben</t>
  </si>
  <si>
    <t>43-001-2.1.1-0149104</t>
  </si>
  <si>
    <t>állókorcos kivitelben, függőleges és vízszintes felületen, vízorr képzéssel, AMMOR Színes normál felületű ötvözött alumínium lemez,  világos szürke színben, 0,7x1000 mm,</t>
  </si>
  <si>
    <t>43-001-2.1.1-0149106</t>
  </si>
  <si>
    <t>Tetőfelépítmény burkolása, korlcolt lemezfedéssel, AMMOR Színes normál felületű ötvözött alumínium lemez,  világos szürke színben, 0,7x1000 mm,   kettős állókorcos kivitelben, függőleges és vízszintes felületen, AMMOR Színes normál felületű ötvözött</t>
  </si>
  <si>
    <t>alumínium lemez,  világos szürke színben, 0,7x1000 mm</t>
  </si>
  <si>
    <t>43-001-2.7.6-0411931</t>
  </si>
  <si>
    <t>Hófogó, Állókorcra rögzíthető, kétsoros, típus szerint, bronz(45) színben, Konsz. jel : L11</t>
  </si>
  <si>
    <r>
      <t>Sávos szalagfedések; Sima fémlemez fedés készítése lemezszalagból, kettős állókorcos kivitelben, 30°-ig, 100 m</t>
    </r>
    <r>
      <rPr>
        <vertAlign val="superscript"/>
        <sz val="10"/>
        <color indexed="8"/>
        <rFont val="Times New Roman CE"/>
        <family val="0"/>
      </rPr>
      <t>2</t>
    </r>
    <r>
      <rPr>
        <sz val="10"/>
        <color indexed="8"/>
        <rFont val="Times New Roman CE"/>
        <family val="0"/>
      </rPr>
      <t>-ig, 550 mm korctávolságig AMMOR Színes normál felületű ötvözött alumínium lemez, 0,6 mm,  világos szürke színben</t>
    </r>
  </si>
  <si>
    <r>
      <t>Eresz és homlokdeszka burkolása, korcolt lemezfedéssel, AMMOR Színes normál felületű ötvözött alumínium lemez,  világos szürke színben, 0,7x1000 mm, 1 m</t>
    </r>
    <r>
      <rPr>
        <vertAlign val="superscript"/>
        <sz val="10"/>
        <color indexed="8"/>
        <rFont val="Times New Roman CE"/>
        <family val="0"/>
      </rPr>
      <t>2</t>
    </r>
    <r>
      <rPr>
        <sz val="10"/>
        <color indexed="8"/>
        <rFont val="Times New Roman CE"/>
        <family val="0"/>
      </rPr>
      <t xml:space="preserve"> = 1,89 kg, P.10 bevonattal, 40 év alapanyag és 40 év szín garanciával, bronz (45) színbent,  kettős</t>
    </r>
  </si>
  <si>
    <t>Bádogozás</t>
  </si>
  <si>
    <t>44-000-1.2</t>
  </si>
  <si>
    <t>44-002-2-0184103</t>
  </si>
  <si>
    <t>Belső ablakpárkány beépítése, PVC könyöklő végzáróval, (400 mm),</t>
  </si>
  <si>
    <t>44-012-1.1.2.8.1-0222387</t>
  </si>
  <si>
    <t xml:space="preserve">Műanyag kültéri nyílászárók elhelyezése, tokosztott bukó-nyíló ablak,  műanyag profil,VEKA 70 profilrendszer, horganyzott idomacél merevítéssel, kívül RAL 1019 színben fólia bevonattal, belül fehér színben, tokosztással,  Bukó-nyíló rejtett vasalat (Roto </t>
  </si>
  <si>
    <t>NT gyártmányú egykezes működtetésű), rendszer fehér kilinccsel, Sunguard Extra selective SNX 60/28, 3 rétegű hőszigetelő, napvédő üvegezéssel, meleg perem nemesacél távtartó, Belül műanyag, kívül porszort fém párkánylemez RAL 1019 Grey beige színben,</t>
  </si>
  <si>
    <t>véglezáró elemekkel, 150/170 cm Konsz. jel : K1</t>
  </si>
  <si>
    <t>Műanyag kültéri nyílászárók elhelyezése, tokosztott bukó-nyíló ablak,  műanyag profil,VEKA 70 profilrendszer, horganyzott idomacél merevítéssel, kívül RAL 1019 színben fólia bevonattal, belül fehér színben, Bukó-nyíló rejtett vasalat (Roto NT gyártmányú</t>
  </si>
  <si>
    <t>egykezes működtetésű), rendszer fehér kilinccsel, Sunguard Extra selective SNX 60/28, 3 rétegű hőszigetelő, napvédő üvegezéssel, meleg perem nemesacél távtartó, Belül műanyag, kívül porszort fém párkánylemez RAL 1019 Grey beige színben, véglezáró</t>
  </si>
  <si>
    <t>elemekkel, 150/170 cm Konsz. jel : K2</t>
  </si>
  <si>
    <t>Műanyag kültéri nyílászárók elhelyezése, hő- és füstelvezetés, tokosztott bukó-nyíló nyíló ablak, műanyag profil,VEKA 70 profilrendszer, horganyzott idomacél merevítéssel, kívül RAL 1019 színben fólia bevonattal, belül fehér színben, Bukó-nyíló rejtett</t>
  </si>
  <si>
    <t>vasalat (Roto NT gyártmányú egykezes működtetésű), rendszer fehér kilinccsel, Sunguard Extra selective SNX 60/28, 3 rétegű hőszigetelő, napvédő üvegezéssel, meleg perem nemesacél távtartó, Belül műanyag, kívül porszort fém párkánylemez RAL 1019 Grey</t>
  </si>
  <si>
    <t>beige színben, véglezáró elemekkel, Füstelvezetés, légutánpótlás nyitó szerelvénye: GEZE Slimchain SY 500-B 24V DC 2,2A 150/170 cm Konsz. jel : K2</t>
  </si>
  <si>
    <t>Műanyag kültéri nyílászárók elhelyezése, bukó-nyíló ablak,  műanyag profil,VEKA 70 profilrendszer, horganyzott idomacél merevítéssel, kívül RAL 1019 színben fólia bevonattal, belül fehér színben, Bukó-nyíló rejtett vasalat (Roto NT gyártmányú egykezes</t>
  </si>
  <si>
    <t>működtetésű), rendszer fehér kilinccsel, Sunguard Extra selective SNX 60/28, 3 rétegű hőszigetelő, napvédő üvegezéssel, meleg perem nemesacél távtartó, Belül műanyag, kívül porszort fém párkánylemez RAL 1019 Grey beige színben, véglezáró elemekkel,</t>
  </si>
  <si>
    <t>100/170 cm Konsz. jel : K4</t>
  </si>
  <si>
    <t>Műanyag kültéri nyílászárók elhelyezése, bukó-nyíló ablak, műanyag profil,VEKA 70 profilrendszer, horganyzott idomacél merevítéssel, kívül RAL 1019 színben fólia bevonattal, belül fehér színben, Bukó-nyíló rejtett vasalat (Roto NT gyártmányú egykezes</t>
  </si>
  <si>
    <t>50/170 cm Konsz. jel : K5</t>
  </si>
  <si>
    <t>Műanyag kültéri nyílászárók elhelyezése, tokosztott bukó-nyíló ablak, műanyag profil,VEKA 70 profilrendszer, horganyzott idomacél merevítéssel, kívül RAL 1019 színben fólia bevonattal, belül fehér színben, Bukó-nyíló rejtett vasalat (Roto NT gyártmányú</t>
  </si>
  <si>
    <t>elemekkel, 200/100 cm Konsz. jel : K6</t>
  </si>
  <si>
    <t>Műanyag kültéri nyílászárók elhelyezése, bukó ablak, műanyag profil,VEKA 70 profilrendszer, horganyzott idomacél merevítéssel, kívül RAL 1019 színben fólia bevonattal, belül fehér színben, Bukó rejtett vasalat (Roto NT gyártmányú egykezes működtetésű),</t>
  </si>
  <si>
    <t xml:space="preserve">rendszer fehér kilinccsel, Sunguard Extra selective SNX 60/28, 3 rétegű hőszigetelő, napvédő üvegezéssel, meleg perem nemesacél távtartó, Belül műanyag, kívül porszort fém párkánylemez RAL 1019 Grey beige színben, véglezáró elemekkel, 90/90 cm Konsz. jel </t>
  </si>
  <si>
    <t>: K7</t>
  </si>
  <si>
    <t>Műanyag kültéri nyílászárók elhelyezése, tokosztott bukó-nyíló , középen fix ablak, műanyag profil,VEKA 70 profilrendszer, horganyzott idomacél merevítéssel, kívül RAL 1019 színben fólia bevonattal, belül fehér színben, Bukó-nyíló rejtett vasalat (Roto</t>
  </si>
  <si>
    <t>véglezáró elemekkel, 300/170 cm Konsz. jel : K8</t>
  </si>
  <si>
    <t>Műanyag kültéri nyílászárók elhelyezése, tokosztott bukó-nyíló , alul fix ablak,  műanyag profil,VEKA 70 profilrendszer, horganyzott idomacél merevítéssel, kívül RAL 1019 színben fólia bevonattal, belül fehér színben, Bukó-nyíló rejtett vasalat (Roto NT</t>
  </si>
  <si>
    <t>gyártmányú egykezes működtetésű), rendszer fehér kilinccsel, Sunguard Extra selective SNX 60/28, 3 rétegű hőszigetelő, napvédő üvegezéssel, meleg perem nemesacél távtartó, alsó mezőben, belül rag. bizt. üveg, Belül műanyag, kívül porszort fém</t>
  </si>
  <si>
    <t>párkánylemez RAL 1019 Grey beige színben, véglezáró elemekkel, 200/240 cm Konsz. jel : K9</t>
  </si>
  <si>
    <t>44-011-1.1.1-0167487</t>
  </si>
  <si>
    <t>Műanyag., hőszigetelő üvegezésű kétszárnyú befelé nyíló ajtó, Alacsony küszöb műanyag profil,VEKA 70 profilrendszer, horganyzott idomacél merevítéssel, kívül RAL 1019 színben fólia bevonattal, belül fehér színben,, 3 db háromrészes leveles pánt,</t>
  </si>
  <si>
    <t>kártyával működtetett elektromos zár, eloxált aluminium kilincs, Sunguard Extra selective SNX 60/28, 3 rétegű hőszigetelő, napvédő üvegezéssel, meleg perem nemesacél távtartó, alsó mezőben, kívűl-belül rag. bizt. üveg, 200/240 cm Konsz. jel : K18</t>
  </si>
  <si>
    <t>44-013-1.1.2.9.1-0213252</t>
  </si>
  <si>
    <t>Műanyag, hőszigetelő üvegezésű kétszárnyú nyíló erkélyajtó, műanyag profil,VEKA 70 profilrendszer, horganyzott idomacél merevítéssel, kívül RAL 1019 színben fólia bevonattal, belül fehér színben 3 db háromrészes leveles pánt, PZ.(biztonsági)+cilinder,</t>
  </si>
  <si>
    <t>eloxált aluminium kilincs, Sunguard Extra selective SNX 60/28, 3 rétegű hőszigetelő, napvédő üvegezéssel, meleg perem nemesacél távtartó, alsó mezőben, kívűl-belül rag. bizt. üveg 200/251 cm, Konsz. jel : K19</t>
  </si>
  <si>
    <t>Műanyag kültéri nyílászárók elhelyezése, bukó-nyíló ablak,  műanyag profil,VEKA 70 profilrendszer, horganyzott idomacél merevítéssel, kívül RAL 1019 színben fólia bevonattal, belül fehér színben, tokosztással, Bukó-nyíló rejtett vasalat (Roto NT</t>
  </si>
  <si>
    <t>gyártmányú egykezes működtetésű), rendszer fehér kilinccsel, Sunguard Extra selective SNX 60/28, 3 rétegű hőszigetelő, napvédő üvegezéssel, meleg perem nemesacél távtartó, Belül műanyag, kívül porszort fém párkánylemez RAL 1019 Grey beige színben,</t>
  </si>
  <si>
    <t>véglezáró elemekkel, 60/60 cm Konsz. jel : K23</t>
  </si>
  <si>
    <t>Műanyag kültéri nyílászárók elhelyezése, fix ablak, műanyag profil,VEKA 70 profilrendszer, horganyzott idomacél merevítéssel, kívül RAL 1019 színben fólia bevonattal, belül fehér színben fix ablak, Sunguard Extra selective SNX 60/28, 3 rétegű</t>
  </si>
  <si>
    <t>hőszigetelő, napvédő üvegezéssel, meleg perem nemesacél távtartó, Belül műanyag, kívül porszort fém párkánylemez RAL 1019 Grey beige színben, véglezáró elemekkel, 300/150 cm Konsz. jel : K27</t>
  </si>
  <si>
    <t>44-001-1.3.1.1-0133002</t>
  </si>
  <si>
    <t xml:space="preserve">Egyszárnyú beltéri ajtó, 10 cm szerelt gipszkarton válaszfalba, DOMOFERM utólag szerelhető acéltok RAL 1019 Grey beige színben CPL laminált lemez borítású furatos faforgácslap szárny, falcolt, RAL 1001 biege színben, 2 db nikkelezett , 3 részes pánt min. </t>
  </si>
  <si>
    <t>d=14 (3 db), PZ.(biztonsági)+cilinder, rozsdamentes kilincs, mindkét oldalon rozsdamentes acéllemez lábazatborítás 75/212,5 cm, Konsz. jel : 1</t>
  </si>
  <si>
    <t>d=14 (3 db), PZ.(biztonsági)+cilinder, rozsdamentes kilincs), WC zár,  mindkét oldalon rozsdamentes acéllemez lábazatborítás 75/212,5 cm, Konsz. jel : 2</t>
  </si>
  <si>
    <t>Egyszárnyú beltéri ajtó,  DOMOFERM utólag szerelhető acéltok RAL 1019 Grey beige színben, 12,5 cm szerelt gipszkarton válaszfalba, CPL laminált lemez borítású furatos faforgácslap szárny, falcolt, RAL 1001 biege színben, 2 db nikkelezett , 3 részes pánt</t>
  </si>
  <si>
    <t>min. d=14 (3 db), PZ.(biztonsági)+cilinder, rozsdamentes kilincs mindkét oldalon rozsdamentes acéllemez lábazatborítás 75/212,5 cm, Konsz. jel : 3</t>
  </si>
  <si>
    <t>Egyszárnyú beltéri ajtó, DOMOFERM utólag szerelhető acéltok RAL 1019 Grey beige színben, 12,5 cm szerelt gipszkarton válaszfalba, CPL laminált lemez borítású furatos faforgácslap szárny, falcolt, RAL 1001 biege színben, 2 db nikkelezett , 3 részes pánt</t>
  </si>
  <si>
    <t>min. d=14 (3 db), PZ.(biztonsági)+cilinder, rozsdamentes kilincs, WC zár,  mindkét oldalon rozsdamentes acéllemez lábazatborítás 75/212,5 cm, Konsz. jel : 4</t>
  </si>
  <si>
    <t xml:space="preserve">Egyszárnyú beltéri ajtó, DOMOFERM utólag szerelhető acéltok RAL 1019 Grey beige színben CPL laminált lemez borítású furatos faforgácslap szárny, falcolt, RAL 1001 biege színben, 2 db nikkelezett , 3 részes pánt min. d=14 (3 db), PZ.(biztonsági)+cilinder, </t>
  </si>
  <si>
    <t>rozsdamentes kilincs, mindkét oldalon rozsdamentes acéllemez lábazatborítás 87,5/212,5 cm, Konsz. jel : 5</t>
  </si>
  <si>
    <t>min. d=14 (3 db), PZ.(biztonsági)+cilinder, rozsdamentes kilincs, mindkét oldalon rozsdamentes acéllemez lábazatborítás 87,5/212,5 cm, Konsz. jel : 6</t>
  </si>
  <si>
    <t>Egyszárnyú beltéri ajtó, DOMOFERM utólag szerelhető acél saroktok RAL 1019 Grey beige színben, 30 cm téglafalba, CPL laminált lemez borítású furatos faforgácslap szárny, falcolt, RAL 1001 biege színben, 2 db nikkelezett , 3 részes pánt min. d=14 (3 db),</t>
  </si>
  <si>
    <t>PZ.(biztonsági)+cilinder, rozsdamentes kilincs, mindkét oldalon rozsdamentes acéllemez lábazatborítás 87,5/212,5 cm, Konsz. jel : 7</t>
  </si>
  <si>
    <t>d=14 (3 db), PZ.(biztonsági)+cilinder, rozsdamentes kilincs, mindkét oldalon rozsdamentes acéllemez lábazatborítás 100/212,5 cm, Konsz. jel : 8</t>
  </si>
  <si>
    <t>PZ.(biztonsági)+cilinder, rozsdamentes kilincs, WC zár, mindkét oldalon rozsdamentes acéllemez lábazatborítás 112,5/212,5 cm, Konsz. jel : 9</t>
  </si>
  <si>
    <t>44-012-1.1.1.1.5</t>
  </si>
  <si>
    <t>Műanyag, hőhidas, 1 emelőpaneles ablak, fehér, belső könyöklő Falkáva szélességében, műanyag, véglezáró elemekkel, lineáris csapágyas sínnel szerelve, felső állapotában rögzíthető, Ragasztott víztiszta biztonsági üveg 4+4 mm, 90/90 Konsz. jel : 11</t>
  </si>
  <si>
    <r>
      <t>m</t>
    </r>
    <r>
      <rPr>
        <vertAlign val="superscript"/>
        <sz val="10"/>
        <color indexed="8"/>
        <rFont val="Times New Roman CE"/>
        <family val="0"/>
      </rPr>
      <t>2</t>
    </r>
  </si>
  <si>
    <r>
      <t>Műanyag ajtó, ablak bontása fókaházban,  2,01-4,00 m</t>
    </r>
    <r>
      <rPr>
        <vertAlign val="superscript"/>
        <sz val="10"/>
        <color indexed="8"/>
        <rFont val="Times New Roman CE"/>
        <family val="0"/>
      </rPr>
      <t>2</t>
    </r>
    <r>
      <rPr>
        <sz val="10"/>
        <color indexed="8"/>
        <rFont val="Times New Roman CE"/>
        <family val="0"/>
      </rPr>
      <t xml:space="preserve"> között</t>
    </r>
  </si>
  <si>
    <t>Fa- és műanyag szerkezet elhelyezése</t>
  </si>
  <si>
    <t>45-000-1.1.3</t>
  </si>
  <si>
    <t>Főbejárati fém tokszerkezetű, fabetétes tolókapu, kiskapu, fém pálcás kerítés szerkezetek bontása új épület helyén, beton lábazattal együtt</t>
  </si>
  <si>
    <t>45-000-2.6</t>
  </si>
  <si>
    <t>Kerítés bontása, fa kerítés főbejárati jegypénztár mellett</t>
  </si>
  <si>
    <t>45-005-2.1-0910047</t>
  </si>
  <si>
    <t>Üvegfal tartó lizénák vízszintes acél zártszelvény eleme, vasbeton koszorúhoz rögzítve, 15,0 cm</t>
  </si>
  <si>
    <t>45-003-1.3-0137837</t>
  </si>
  <si>
    <t>Elektromos működtetésű kúszó tolókapu elhelyezése sínenfutó kivitelben, Elektromosan működtetett kúszó tolókapu, zártszelvény tartó váz szerkezetre szerelt XILOMOENIA burkolattal, rozsdamentes rendszer szerinti rögzítő szerkezetben (AISI 420) lévő</t>
  </si>
  <si>
    <t>vízszintes irányú fa betétekkel (Okoume 25/37 mm), Porszort felületkezelés RAL 1019 Grey beige színben 5,00 m, magasság: 1,60 m, Konsz. jel : L4</t>
  </si>
  <si>
    <t>Belső lábtörlő elhelyezése, Burkolatba süllyesztett HAGOMAT COMBICLEAN 24 B1/Q1 típus szerint, 120/120 cm Konsz. jel : L5</t>
  </si>
  <si>
    <t>Belső lábtörlő elhelyezése, Burkolatba süllyesztett HAGOMAT COMBICLEAN 24 B1/Q1 típus szerint, 120/160 cm Konsz. jel : L6</t>
  </si>
  <si>
    <t>45-003-1.1-0138054</t>
  </si>
  <si>
    <t>Acélszerkezetű rács, nyíló egyszárnyú ajtóval, Acél zártszelvény tokszerkezet rajz szerint, Acélszerkezetű, egyszárnyú nyíló ajtó, 40x40x2 mm hullámrács, Horganyzott acél,  2205/3440-3730 mm Konsz. jel : L7</t>
  </si>
  <si>
    <t>45-004-2-0180302</t>
  </si>
  <si>
    <t>Lépcsőkorlát elhelyezése fészekbe vagy kőcsavaros rögzítéssel Rajz szerint acél zártszelvény váz:  40x40x3  acél pálcák 10 cm-es távolságban: 10x10x10 mm keményfa fogódzó: 50/40 mm Konsz. jel : L8</t>
  </si>
  <si>
    <t>Lépcsőkorlát elhelyezése fészekbe vagy kőcsavaros rögzítéssel Rajz szerint acél zártszelvény váz:  40x40x3  acél pálcák 10 cm-es távolságban: 10x10x10 mm keményfa fogódzó: 50/40 mm Konsz. jel : L9</t>
  </si>
  <si>
    <t>92-003-1.1.1.8-0128461</t>
  </si>
  <si>
    <t>Kerékpártároló,  Bebetonozott, d=48 mm hajlított acélcső, rajz szerint, Horganyzott acél egyállásos, Florida  48 mm-es csőből hajlított 1000 mm széles horganyzott kerékpártároló , Magasság : 1000 mm Szélesség: 1000 mm Konsz. jel : L 10</t>
  </si>
  <si>
    <t>45-004-4.2-0990116</t>
  </si>
  <si>
    <t>Elektromosan felhúzható biztonsági rács, Elektromosan felhúzható lapozódó rács, Rozsdamentes acélszerkezet, 4780/3150 mm Konsz. jel : L12</t>
  </si>
  <si>
    <t>45-004-3-0990114</t>
  </si>
  <si>
    <t>Lépcső kapaszkodó, Rajz szerint acél, keményfa fogódzó, Porszort felületkezelés RAL 1019 Grey beige színben, fogódzó sötét gesztenye lazúrral kezelve, Konsz. jel : L13</t>
  </si>
  <si>
    <t>45-005-2.2-0180361</t>
  </si>
  <si>
    <t>Tetőfelépítmény acél tartószerkezetének elhelyezése, L50/50/3 acél tartószerkezet, Vb. födémre támasztva, Korrózió védő festékkel kezelve (1 rtg alapozó, 2 rtg zománcfestékkel) Konsz. jel : L14</t>
  </si>
  <si>
    <t>Acél ablakrács tok cél, L40/40/3 profil falazatra dűbellel rögzítve, szárny 10/10 acélpálca tokszerkezetbe hegesztve, sinen futó, felhúzható kialakítással Porszort felületkezelés RAL 1019 Grey beige színben, 90/80 cm, Konsz. jel : L23</t>
  </si>
  <si>
    <t>45-011-11.1.2</t>
  </si>
  <si>
    <t>Homlokzati feliratok, 70 cm betüméret, 12,50 és 5,70 m hosszban, Fémlemez felirat "NYÍREGYHÁZI ÁLLATPARK" és "SÓSTÓ ZOO" ragasztva, Porszort felületkezelés fehér színben, Konsz. jel : L24</t>
  </si>
  <si>
    <t>Információs nagytábla 1,00/2,50 m, Aluminium keretben műanyag dekorlap, megvilágítással együtt, Konsz. jel : L25</t>
  </si>
  <si>
    <t>Csavarmentes SALGÓ polcok: 2000/320 keretlábak és 900/320 polc elemekből összeépítve rajz szerint Konsz. jel : L26</t>
  </si>
  <si>
    <t>45-011-1.1.1.1-0185001</t>
  </si>
  <si>
    <t>Helyiségjelző tábla elhelyezése, változó szélességben és sorkiosztásban, eloxált alumíniumból, ajtó felirati tábla fejléc, egy sor információs lehetőséggel, Felnyitható keretes és modul rendszerű alumínium-műanyag kombinált táblák cserélhető és fix</t>
  </si>
  <si>
    <t>feliratokhoz, sínes profil, záróprofillal, Konsz. jel : L27</t>
  </si>
  <si>
    <t>Fókabox és elválasztó rács (Rajz és alaprajz szerint, lásd E-2 tervlapon, intézmény vezetőivel egyeztettve) AVIUS Kft. által forgalmazott, méretezett GRP (Glass Reinforced Plastics) azaz Üvegvázerősített Műanyag Profilok, 1 db tömör és 2 db rácsos</t>
  </si>
  <si>
    <t>felhúzható súber, 2 db 90/210 nyíló rácsos ajtó, 1 db nagyméretű rácsos nyíló kapu 3 rögzítéssel, Konsz. jel : L28</t>
  </si>
  <si>
    <t>45-005-2.3-0990136</t>
  </si>
  <si>
    <t>Falra szerelt zászlórúd tartó, Acélszerkezet rajz szerint, Porszort felületkezelés RAL 1019 Grey beige színben Konsz. jel : L29</t>
  </si>
  <si>
    <t>44-013-1.1.3.3.3-0168630</t>
  </si>
  <si>
    <t>Alumínium, hőszigetelő üvegezésű függönyfal,  ALIPLAST MC-WAL  profilrendszer, horganyzott idomacél merevítéssel, IMPERIAL 800 egyszárnyú befelé nyíló ajtó, bukó ablak, Porszort felületkezelés RAL 1019 Grey beige színben,  3 db háromrészes leveles pánt,</t>
  </si>
  <si>
    <t>PZ.(biztonsági)+cilinder, Bukó rejtett vasalat, típus szerint,  működtetéséhez távnyitó szükséges, eloxált aluminium kilincs, Sunguard Extra selective SNX 60/28, 3 rétegű hőszigetelő, napvédő üvegezéssel, meleg perem nemesacél távtartó, alsó mezőben,</t>
  </si>
  <si>
    <t>kívűl-belül rag. bizt. üveg, 300/403 cm Konsz. jel : K10</t>
  </si>
  <si>
    <t>Alumínium, hőszigetelő üvegezésű függönyfal,  ALIPLAST MC-WAL  profilrendszer, horganyzott idomacél merevítéssel, IMPERIAL 800 ablak, Porszort felületkezelés RAL 1019 Grey beige színben, 3 db háromrészes leveles pánt, az elsődlegesen nyíló szárny,</t>
  </si>
  <si>
    <t>légpótló, kártyás beléptetővel működtetett elektromos zár, másodszány alsó-felső mechanikus retesszel rögzítve, bukó-nyíló rejtett vasalat (típus szerint), eloxált aluminium kilincs Sunguard Extra selective SNX 60/28, 3 rétegű hőszigetelő, napvédő</t>
  </si>
  <si>
    <t xml:space="preserve">üvegezéssel, meleg perem nemesacél távtartó, alsó mezőben, kívűl-belül rag. bizt. üveg, Füstelvezetés, légutánpótlás nyitó szerelvénye: GEZE K600-T RWA karos nyitómotorral 24V DC 1,4A GEZE IQ-eSTRIKE A 5000-E elektromos zár, melyet a beléptető is vezérel </t>
  </si>
  <si>
    <t>GEZE Boxer rejtett ajtócsukó 200/706 cm Konsz. jel : K11</t>
  </si>
  <si>
    <t xml:space="preserve">Alumínium, hőszigetelő üvegezésű függönyfal,  ALIPLAST MC-WAL  profilrendszer, horganyzott idomacél merevítéssel, IMPERIAL 800 egyszárnyú befelé nyíló ajtó, bukó ablak, Bukó rejtett vasalat (típus vasalatok), működtetéséhez távnyitó szükséges, másodszány </t>
  </si>
  <si>
    <t>alsó-felső mechanikus retesszel rögzítve, bukó-nyíló rejtett vasalat (Variotec inside), eloxált aluminium kilincs Sunguard Extra selective SNX 60/28, 3 rétegű hőszigetelő, napvédő üvegezéssel, meleg perem nemesacél távtartó, alsó mezőben, kívűl-belül</t>
  </si>
  <si>
    <t>rag. bizt. üveg 100/573 cm Konsz. jel : K12</t>
  </si>
  <si>
    <t>45-002-2.4-0131378</t>
  </si>
  <si>
    <t xml:space="preserve">Alumínium, hőszigetelő üvegezésű függönyfal,  ALIPLAST MC-WAL  profilrendszer, horganyzott idomacél merevítéssel, IMPERIAL 800 egyszárnyú befelé nyíló ajtó, bukó ablak, Belül műanyag, kívül porszort fém párkánylemez RAL 1019 Grey beige színben, véglezáró </t>
  </si>
  <si>
    <t xml:space="preserve">elemekkel Bukó rejtett vasalat (Roto NT gyártmányú egykezes működtetésű nyíló-bukó vasalatok), működtetéséhez távnyitó szükséges, másodszány alsó-felső mechanikus retesszel rögzítve, bukó-nyíló rejtett vasalat (Variotec inside), eloxált aluminium kilincs </t>
  </si>
  <si>
    <t>Sunguard Extra selective SNX 60/28, 3 rétegű hőszigetelő, napvédő üvegezéssel, meleg perem nemesacél távtartó, 100/573 cm Konsz. jel : K13</t>
  </si>
  <si>
    <t>Alumínium, hőszigetelő üvegezésű függönyfal, 90°-os sarok kialakítással, ALIPLAST MC-WAL  profilrendszer, horganyzott idomacél merevítéssel, IMPERIAL 800 egyszárnyú befelé nyíló ajtó, bukó ablak,   Belül műanyag, kívül porszort fém párkánylemez RAL 1019</t>
  </si>
  <si>
    <t>Grey beige színben, véglezáró elemekkel, Porszort felületkezelés RAL 1019 Grey beige színben, Sunguard Extra selective SNX 60/28, 3 rétegű hőszigetelő, napvédő üvegezéssel, meleg perem nemesacél távtartó 369+97/557 cm Konsz. jel : K14</t>
  </si>
  <si>
    <t>Janisol+Faltwand üvegfal harmónika ajtóval és FW 50+ fix üvegfal, Küszöb akadálymenes, süllyesztett U profilos vasalat megvezetéssel, harmónika ajtó, 2+2 nyitásmód rajz szerint, Sunguard Extra selective SNX 60/28, 3 rétegű hőszigetelő, napvédő</t>
  </si>
  <si>
    <t>üvegezéssel, meleg perem nemesacél távtartó, alsó mezőben, kívűl-belül rag. bizt. üveg 372/415 cm Konsz. jel : K15</t>
  </si>
  <si>
    <t>Janisol+Faltwand üvegfal harmónika ajtóval és FW 50+ fix üvegfal, Küszöb akadálymenes, süllyesztett U profilos vasalat megvezetéssel, harmónika ajtó, 3+3 nyitásmód rajz szerint, Sunguard Extra selective SNX 60/28, 3 rétegű hőszigetelő, napvédő</t>
  </si>
  <si>
    <t>üvegezéssel, meleg perem nemesacél távtartó, alsó mezőben, kívűl-belül rag. bizt. üveg 552/415 cm Konsz. jel : K16</t>
  </si>
  <si>
    <t>Janisol+Faltwand üvegfal harmónika ajtóval és FW 50+ fix üvegfal, Küszöb akadálymenes, süllyesztett U profilos vasalat megvezetéssel, harmónika ajtó, 2+2 nyitásmód, Sunguard Extra selective SNX 60/28, 3 rétegű hőszigetelő, napvédő üvegezéssel, meleg</t>
  </si>
  <si>
    <t>perem nemesacél távtartó, alsó mezőben, kívűl-belül rag. bizt. üveg 372/705 cm Konsz. jel : K17</t>
  </si>
  <si>
    <t>45-001-11.4.4.2.1-0131333</t>
  </si>
  <si>
    <t>Hőszigetelt kétszárnyú acélajtó, bukó ablak felülvilágítóval, 200/300 cm, Hőszigetelt kétoldali acéllemez borítás, középen felnyíló, tömör, bukó ablak, Porszort felületkezelés RAL 1019 Grey beige színben, 3 db háromrészes leveles pánt,</t>
  </si>
  <si>
    <t>PZ.(biztonsági)+cilinder, eloxált aluminium kilincs, Bukó rejtett vasalat (Variotec inside), távnyitó szükságes, Sunguard Extra selective SNX 60/28, 3 rétegű hőszigetelő, napvédő üvegezéssel, meleg perem nemesacél távtartó, Konsz. jel : K20</t>
  </si>
  <si>
    <t>45-001-11.4.4.1.1-0131301</t>
  </si>
  <si>
    <t>Hőszigetelt egyszárnyú acélajtó, Hőszigetelt kétoldali acéllemez borítás, egyszárnyú nyíló, tömör Porszort felületkezelés RAL 1019 Grey beige színben, 3 db háromrészes leveles pánt, a 002 előtér helyiségnél kártyával működtetett elektromos zár, eloxált</t>
  </si>
  <si>
    <t>aluminium kilincs, Hőszigetelt kétoldali acéllemez borítás, egyszárnyú nyíló, tömör, 90/210 cm Konsz. jel : K21</t>
  </si>
  <si>
    <t>Hőszigetelt egyszárnyú acélajtó, Hőszigetelt kétoldali acéllemez borítás,  tömör, Porszort felületkezelés RAL 1019 Grey beige színben, 3 db háromrészes leveles pánt, PZ.(biztonsági)+cilinder, eloxált aluminium kilincs, Hőszigetelt kétoldali acéllemez</t>
  </si>
  <si>
    <t>borítás, egyszárnyú nyíló, tömör, 110/240 cm Konsz. jel : K22</t>
  </si>
  <si>
    <t>Hőszigetelt egyszárnyú acélajtó, Hőszigetelt kétoldali acéllemez borítás,  Porszort felületkezelés RAL 1019 Grey beige színben, 3 db háromrészes leveles pánt, PZ.(biztonsági)+cilinder, eloxált aluminium kilincs Hőszigetelt kétoldali acéllemez borítás,</t>
  </si>
  <si>
    <t>egyszárnyú nyíló, tömör, 80/240 cm Konsz. jel : K24</t>
  </si>
  <si>
    <t>egyszárnyú nyíló, tömör, 90/210 cm Konsz. jel : K25</t>
  </si>
  <si>
    <t>45-001-4.1.1.1-0131640</t>
  </si>
  <si>
    <t>Komplett beltéri acél ajtók elhelyezése, hőhidas egyszárnyú acélajtó Hőhidas, acéllemez borítás, egyszárnyú nyíló, tömör, Porszort felületkezelés RAL 1019 Grey beige színben, 3 db háromrészes leveles pánt, PZ.(biztonsági)+cilinder, eloxált aluminium</t>
  </si>
  <si>
    <t>kilincs, 90/210 cm Konsz. jel : K26</t>
  </si>
  <si>
    <t>Alumínium belső üvegfal kétszárnyú nyíló ajtóval, ALIPLAST ECONOLINE  profilrendszer, horganyzott idomacél merevítéssel, IMPERIAL 800 egyszárnyú befelé nyíló ajtó,  Porszort felületkezelés RAL 1019 Grey beige színben, 3 db háromrészes leveles pánt,</t>
  </si>
  <si>
    <t>PZ.(biztonsági)+cilinder, eloxált aluminium kilincs, Ragasztott víztiszta biztonsági üveg 4+4 mm, 300/240 cm Konsz. jel : 10</t>
  </si>
  <si>
    <t>Fém nyílászáró és épületlakatos-szerkezet elhelyezése</t>
  </si>
  <si>
    <t>46-005-111.1.8.2-0293583</t>
  </si>
  <si>
    <t>Felülvilágító kupola elhelyezése, kihagyott nyílásra, nyitható,  cseppalakú kivitelben, hőszigetelt, több héjú, 7,50 m kerület felett ACO LICHT Norlux 25 mm 5 W cellás polikarbonát bevilágító rendszer(felsőrész+lábazat) 5,15 x 2,00 m méretben</t>
  </si>
  <si>
    <t>46-005-111.1.8.1-0293572</t>
  </si>
  <si>
    <t>Felülvilágító kupola elhelyezése, kihagyott nyílásra, nyitható,  cseppalakú kivitelben, hőszigetelt, több héjú, 7,50 m kerületig ACO füstelvezető cseppalakú felülvilágító kupola, Üvegszálerősítésű poliészter hőszigetelt lábazat (GFK) 'R'- egyenes falú,</t>
  </si>
  <si>
    <t>mechanikus szigetelés-rögzítő gallér, Kétrétegű, hőszigetelt üvegszálerősítésű poliészter nyílószárny (sötétkupola) NIRO - nyílópánt, rendszer szerinti füstelvezetéshez szükséges nyitószerkezet, min. Aw-érték(m2):1,463 Konsz. jel : L15</t>
  </si>
  <si>
    <t>46-021-3.2.2-0115031</t>
  </si>
  <si>
    <t>üveg, float üvegből Konsz. jel : L18</t>
  </si>
  <si>
    <r>
      <t>Üvegkorlát pontszerű megfogással, csavaros rögzítéssel történő üvegezése, Beszorító rögzítő, 4 db 1,01-2,0 m</t>
    </r>
    <r>
      <rPr>
        <vertAlign val="superscript"/>
        <sz val="10"/>
        <color indexed="8"/>
        <rFont val="Times New Roman CE"/>
        <family val="0"/>
      </rPr>
      <t>2</t>
    </r>
    <r>
      <rPr>
        <sz val="10"/>
        <color indexed="8"/>
        <rFont val="Times New Roman CE"/>
        <family val="0"/>
      </rPr>
      <t xml:space="preserve"> táblaméret között különböző üvegtípusokkal 5+5 mm ragasztott biztonsági üveg, 205/85 cm méretű, csiszolt élű, furatozott, ragasztott biztonsági</t>
    </r>
  </si>
  <si>
    <t>Üvegezés</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</si>
  <si>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</si>
  <si>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</si>
  <si>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47-011-15.1.1.1-0151171</t>
  </si>
  <si>
    <t>Diszperziós festés műanyag bázisú vizes-diszperziós  új, előkészített alapfelületen, vakolaton, KÉT rétegben, tagolatlan sima felületen Héra diszperziós belső falfesték, fehér, EAN: 5995061999118 FF1</t>
  </si>
  <si>
    <t>47-011-15.1.1.2-0151171</t>
  </si>
  <si>
    <t>Diszperziós festés álmennnyezet felett, műanyag bázisú vizes-diszperziós  fehér  festékkel, új, előkészített alapfelületen, vakolaton, EGY rétegben, tagolt sima felületen Héra diszperziós belső falfesték, fehér, EAN: 5995061999118 FF2</t>
  </si>
  <si>
    <t>47-031-3.12.2.2-0152820</t>
  </si>
  <si>
    <t>Külső fafelületek , lambéria és fa tartószerkezetek lazúrozása, gyalult felületen, oldószeres lazúrral, két rétegben, tagolt felületen Sadolin Extra vastaglazúr , tölgy színben</t>
  </si>
  <si>
    <t>47-041-15.2-0211641</t>
  </si>
  <si>
    <t>Kültéri betonfelületek festése, beton kerékvédő támfal sóvédő rugalmas védőbevonat rendszer készítése, vízbázisú módosított akrilgyantával, tagolt felületen Sikagard-545 Elastofill rugalmas kitöltő bevonat, Sikagard-550 W Elastic rugalmas sóvédő</t>
  </si>
  <si>
    <t>bevonattal, barna színben</t>
  </si>
  <si>
    <t>Felületképzés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</si>
  <si>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</si>
  <si>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</si>
  <si>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48-002-1.1.1.2.1-0099073</t>
  </si>
  <si>
    <t>Talajnedvesség elleni szigetelés; Bitumenes lemez szigetelés aljzatának kellősítése, egy rétegben, függőleges felületen, oldószeres hideg bitumenmázzal (száraz felületen) ICOPAL SIPLAST PRIMER® Speed SBS oldószeres bitumenes alapozó</t>
  </si>
  <si>
    <t>48-002-1.2.2.1.1-0415023</t>
  </si>
  <si>
    <t>Talajnedvesség elleni szigetelés; Egy oldalon földfeltöltéshez csatlakozó fal medencetérben függőleges felületen, két rétegben, minimum 3,0 mm vastag oxidált bitumenes lemezzel, aljzathoz teljes felületű lángolvasztásos ragasztással, átlapolásoknál</t>
  </si>
  <si>
    <t>teljes felületű hegesztéssel fektetve ICOPAL GV 35 üvegfátyol hordozórétegű, 3 mm névleges vastagságú oxidált bitumenes lemez</t>
  </si>
  <si>
    <t>48-002-1.3.3.1-0415020</t>
  </si>
  <si>
    <t>Talajnedvesség elleni szigetelés; Padló- és falszigetelés, két rétegben, minimum 3,0 mm vastag oxidált bitumenes lemezzel, aljzathoz foltonként vagy sávokban olvasztásos ragasztással, átlapolásoknál és egymáshoz teljes felületű hegesztéssel fektetve</t>
  </si>
  <si>
    <t>ICOPAL GV 35 üvegfátyol hordozórétegű, 3 mm névleges vastagságú oxidált bitumenes lemez</t>
  </si>
  <si>
    <t>48-002-1.4.1.1-0415023</t>
  </si>
  <si>
    <t>Talajnedvesség elleni szigetelés; Lábazatszigetelés terepcsatlakozás felett 30 cm magasságig felvezetve, két rétegben, minimum 4,0 mm vastag oxidált bitumenes lemezzel, az aljzathoz teljes felületű lángolvasztásos ragasztással,az átlapolásoknál teljes</t>
  </si>
  <si>
    <t>felületű hegesztéssel fektetve ICOPAL GV 35 üvegfátyol hordozórétegű, 3 mm névleges vastagságú oxidált bitumenes lemez</t>
  </si>
  <si>
    <t>48-002-1.49.2-0414955</t>
  </si>
  <si>
    <t xml:space="preserve">Talajnedvesség elleni szigetelés; egy oldalon földfeltöltéshez csatlakozó falnál, Műanyagfátyol vagy műanyagfilc elválasztó réteg, átlapolással, rögzítés nélkül egy rétegben, függőleges felületen TYPAR SF40 hőkötött polipropilén geotextil, 136 g/m2, </t>
  </si>
  <si>
    <t>szakítószilárdság: 8,5 kN/m; Cikkszám: TYPSF40</t>
  </si>
  <si>
    <t>48-007-1.1.2-0154433</t>
  </si>
  <si>
    <t>Magastető hő- és hangszigetelése; medence tér és ablak fülke fölött fa vázszerkezet között, vb födémen terítve,  Szaruzat és palló váz közti szigetelés fa vagy fém fedélszék esetén  kőzetgyapot hőszigetelő lemezzel, 30 cm vastagságban, két rétegben 2 x</t>
  </si>
  <si>
    <t>15 cm vtg. Rockwool Multirock ásványi szálas, nem éghető, hőszigetelés , felső réteg üvegfátyol kasírozású</t>
  </si>
  <si>
    <t>48-007-21.21.1-0113279</t>
  </si>
  <si>
    <t>Külső fal hőszigetelése pilléreken vagy koszorún, foltonként ragasztva vagy megtámasztva,  egy rétegben, extrudált polisztirolhab lemezzel AUSTROTHERM EXPERT Fix extrudált polisztirolhab hőszigetelő lemez, 1250 x 600xx50 mm</t>
  </si>
  <si>
    <t>48-007-21.21.1-0113282</t>
  </si>
  <si>
    <t>Külső fal; Hőszigetelések épületlábazaton vagy koszorún, foltonként ragasztva vagy megtámasztva, egy rétegben, extrudált polisztirolhab lemezzel AUSTROTHERM EXPERT Fix extrudált polisztirolhab hőszigetelő lemez, 1250 x 600x80 mm</t>
  </si>
  <si>
    <t>48-007-21.21.1-0113283</t>
  </si>
  <si>
    <t>Egy oldalon földfeltöltéshez csatlakozó fal medencetérben, Hőszigetelések épületlábazaton, foltonként ragasztva vagy megtámasztva, egy rétegben, extrudált polisztirolhab lemezzel Austrotherm Expert drain extrudált polisztirolhab hőszigetelő lemez,</t>
  </si>
  <si>
    <t>615x1265x100 mm</t>
  </si>
  <si>
    <t>48-007-21.21.1-0113284</t>
  </si>
  <si>
    <t>Külső fal; Hőszigetelések épületlábazaton vagy koszorún, foltonként ragasztva vagy megtámasztva, egy rétegben, extrudált polisztirolhab lemezzel AUSTROTHERM EXPERT Fix extrudált polisztirolhab hőszigetelő lemez, 1250 x 600x100 mm</t>
  </si>
  <si>
    <t>48-007-21.21.1-0113285</t>
  </si>
  <si>
    <t>Külső fal; Hőszigetelések gerendán vagy koszorún, foltonként ragasztva vagy megtámasztva, egy rétegben, extrudált polisztirolhab lemezzel AUSTROTHERM EXPERT Fix extrudált polisztirolhab hőszigetelő lemez, 1250 x 600x140 mm</t>
  </si>
  <si>
    <t>48-007-41.1.1.1.2-0093526</t>
  </si>
  <si>
    <t>Földszinti padló, Emeleti födém; Padló hőszigetelő anyag elhelyezése, vízszintes felületen, aljzatbeton alá, úsztató rétegként, expandált polisztirolhab lemezzel Austrotherm EPS 100 lépésálló úsztatóréteg, hőszigetelés, AT-N100  standard expandált</t>
  </si>
  <si>
    <t>polisztirol keményhab hőszigetelő lemez, 1000x500x60 mm</t>
  </si>
  <si>
    <t>48-007-41.1.1.1.2-0093529</t>
  </si>
  <si>
    <t>Földszinti padló hőszigetelő anyag elhelyezése, vízszintes felületen, aljzatbeton alá, úsztató rétegként, expandált polisztirolhab lemezzel Austrotherm EPS 100 lépésálló úsztatóréteg, hőszigetelés, AT-N100 standard expandált polisztirol keményhab</t>
  </si>
  <si>
    <t>hőszigetelő lemez, 1000x500x100 mm</t>
  </si>
  <si>
    <t>48-007-41.2.2-0110486</t>
  </si>
  <si>
    <t>Födém; Padló peremszigetelés elhelyezése úsztatott aljzatbeton esetén, expandált polisztirolhab szigetelő szalaggal BACHL Nikecell RS szegélyelem dilatációs elválasztó csík, 10x100 mm</t>
  </si>
  <si>
    <t>48-007-56.1.3.1-0113544</t>
  </si>
  <si>
    <t>Alátét- és elválasztó rétegek beépítése, egy rétegben, átlapolással, rögzítés nélkül, padló, födém szigeteléseknél, vízszintes felületen,  polietilén fólia, 0,09 mm vastagságú, 2 m szélességű</t>
  </si>
  <si>
    <t>48-009-1.1.2-0414955</t>
  </si>
  <si>
    <t>Szivárgórendszerek; Egy oldalon földfeltöltéshez csatlakozó falnál, Függőleges felületi vízelvezetés, szűrőfátyol a dombornyomott felületszivárgó, illetve  a táblás felületszivárgó lemez és a visszatöltés közé helyezve TYPAR SF40 hőkötött polipropilén</t>
  </si>
  <si>
    <t>geotextil, 136 g/m2,  szakítószilárdság: 8,5 kN/m; Cikkszám: TYPSF40</t>
  </si>
  <si>
    <t>48-014-4.4-0313001</t>
  </si>
  <si>
    <t>Üzemi-használati víz elleni, víznyomásnak nem kitett helyzetű,  kerámia vagy GRES lapburkolat alatti függőleges falszigetelés bevonatszigeteléssel, két rétegben, minimum 2,0 mm száraz rétegvastagságú kétkomponensű szigetelőhabarccsal, glettvassal vagy</t>
  </si>
  <si>
    <t>simítóval felhordva MAPEI Mapelastic kétkomponensű, cementkötésű, kenhető vízszigetelő habarcs</t>
  </si>
  <si>
    <t>48-014-12-0313601</t>
  </si>
  <si>
    <t>Üzemi-használati víz elleni szigetelés  hajlaterősítése szigetelőhabarcs vagy műanyagbázisú bevonatszigetelésnél, egy rétegben, szigetelés rétegei közé beágyazva, minimum 8,0 cm széles rendszerkomponens hajlaterősítő-résáthidaló szalaggal MAPEI Mapeband</t>
  </si>
  <si>
    <t>szövet szalag</t>
  </si>
  <si>
    <t>48-021-1.51.1.2.2-0481986</t>
  </si>
  <si>
    <t>Szigetelések rögzítése; Hőszigetelő táblák pontszerű mechanikai rögzítése, alulról hűlő födém alsó felületén, beton aljzatszerkezethez, fém beütődübelekkel FISCHER DHM 200 fém szigetelésrögzítő +  szeg nélkül, Csz.: 519317 FISCHER DTM 80 fém szigetelő</t>
  </si>
  <si>
    <t>tányér, Csz.: 088806 FISCHER DHM ADK-W fehér fedősapka, Csz.: 013330</t>
  </si>
  <si>
    <t>48-010-1.6.2.2-0092700</t>
  </si>
  <si>
    <t>Homlokzati hőszigetelés, üvegszövetháló-erősítéssel, (mechanikai rögzítés, felületi zárás valamint kiegészítő profilok külön tételben szerepelnek), normál homlokzati kőzetgyapot hőszigetelő lapokkal, ragasztóporból képzett ragasztóba, tagolt sík,</t>
  </si>
  <si>
    <t>mennyezeten és függőleges falon ROCKWOOL Frontrock Max E vakolható, inhomogén kőzetgyapot lemez 160 mm, Rockwool ZK-Ecorock Normal W ragasztóhabarcsba ragasztva, tapaszolás :Terranova-weber M701D ragasztó - Dryvit háló 145gr.-os (1,1 m2/m2)</t>
  </si>
  <si>
    <t>Szigetelés</t>
  </si>
  <si>
    <t>49-051-1.1.1.3.2-0195615</t>
  </si>
  <si>
    <t>Méretre készített belső lamellás árnyékoló (reluxa) felszerelése,  rugalmas, ívelt lamellázatú, köteles feszítésű, ablakszárnyra, üveglécre szerelve, speciális konzolokkal, takarólemez nélkül, 25 mm-es lamellákkal, zsinóros mozgatással, 4,01-6,00 m</t>
  </si>
  <si>
    <t>kerület között Hella ISO25 KZV belső lamellás árnyékoló  100x170 cm, zsinóros Ral 1015 Light Ivory színben 100/170 cm K1-K2-K3-K4-K8-K9 ablakhoz</t>
  </si>
  <si>
    <t>49-051-1.1.1.3.2-0195605</t>
  </si>
  <si>
    <t>kerület között Hella ISO25 KZV belső lamellás árnyékoló  60x180 cm, zsinóros, Ral 1015 Light Ivory színben 50/170 cm K1-K2-K3-K4-K5 ablakhoz</t>
  </si>
  <si>
    <t>49-051-1.1.1.3.1-0195612</t>
  </si>
  <si>
    <t>Méretre készített belső lamellás árnyékoló (reluxa) felszerelése,  rugalmas, ívelt lamellázatú, köteles feszítésű, ablakszárnyra, üveglécre szerelve, speciális konzolokkal, takarólemez nélkül, 25 mm-es lamellákkal, zsinóros mozgatással, 4,00 m kerületig</t>
  </si>
  <si>
    <t>Hella ISO25 KZV belső lamellás árnyékoló  90x 90 cm, zsinóros, Ral 1015 Light Ivory színben 100/100 cm K6 ablakhoz</t>
  </si>
  <si>
    <t>Árnyékolók beépítése</t>
  </si>
  <si>
    <t>50-002-1.1.1.3.1-0010121</t>
  </si>
  <si>
    <t xml:space="preserve">Beépített szekrények elhelyezése és helyszíni szerelése, konyhaszekrény, Munkalap és korpusz frontok: 19 ill. 30 mm vtg. (Kaindl) faforgács bútorlap, (alacsony duzzadási értékkel). Munkalap és alsó korpusz front: vál. színű (Kaindl) HPL burkolat, vízálló </t>
  </si>
  <si>
    <t>ragasztással, Korpuszok és felső korpusz front: vál. laminált bútorlap (Kaindl) Munkalapok natural tölgy színben, front és korpusz felüleztek Ral: 1015 Light Ivory színben. Vál. tip. melegfényű T5-ös fénycsöves lámpa (IP44), alumínium (15x6 cm) elektr.</t>
  </si>
  <si>
    <t>kábelcsatorna (lásd. elktr.kv.-ben, 110 fokos kivető pántok, Hχfele v. Hettich tip. alumínium (pld. Hχfele-126.27.904) kézvályú, bútorzár, függesztő karom és sín (pld.: Hχfele 290.03.920), lefolyó szifon. Fém polctartó tüskék, vál.tip. fém, teleszkópos</t>
  </si>
  <si>
    <t>önbehúzós fiókcsúszó vasalat. Vál. tip. kabinethűtő, bútorajtó műanyag csúszó sínnel, ajtólapon vál. fém szellőzőráccsal. Munkalap, felülettel azonos posztforming lezárás és falcsatlakozásnál vízvető kialakítás, korpuszoknál, vastag műanyag, színazonos</t>
  </si>
  <si>
    <t>(ABS) éllezárás Mosogató (vál. tip. egymedencés rm. lemezmosogató) munkalapba építve, szifon is a tétel része, munkalap és hátfal csatlakozásnál munkalapból felhajló vízvető készül. Korpusz összetevők: A. 60x60x70 zárt hűtős tömörajtós 1 db A. 40x60x70</t>
  </si>
  <si>
    <t>zárt 4 fiókos 1 db A. 45x60x70 zárt mosogatós 1 tömörajtós 1 db F. 60x35x60 zárt polcos 1 tömörajtós 1 db F. 85x35x60 zárt polcos 2 tömörajtós 1 db összesen 5 db Konsz. jel : B1</t>
  </si>
  <si>
    <t>50-002-1.1.1.3.1-0010122</t>
  </si>
  <si>
    <t>Beépített konyhabútorok elhelyezése és helyszíni szerelése, konyhaszekrény, 420/60/210 cm Munkalap és korpusz frontok: 19 ill. 30 mm vtg. (Kaindl) faforgács bútorlap, (alacsony duzzadási értékkel). Munkalap és alsó korpusz front: vál. színű (Kaindl) HPL</t>
  </si>
  <si>
    <t>burkolat, vízálló ragasztással, Korpuszok és felső korpusz front: vál. laminált bútorlap (Kaindl) Munkalapok natural tölgy színben, front és korpusz felüleztek Ral: 1015 Light Ivory színben. Vál. tip. melegfényű T5-ös fénycsöves lámpa (IP44), alumínium</t>
  </si>
  <si>
    <t>(15x6 cm) elektr. kábelcsatorna (lásd. elktr.kv.-ben, 110 fokos kivető pántok, Hχfele v. Hettich tip. alumínium (pld. Hχfele-126.27.904) kézvályú, bútorzár, függesztő karom és sín (pld.: Hχfele 290.03.920), lefolyó szifon. Fém polctartó tüskék, vál.tip.</t>
  </si>
  <si>
    <t>fém, teleszkópos önbehúzós fiókcsúszó vasalat. Vál. tip. kabinethűtő, bútorajtó műanyag csúszó sínnel, ajtólapon vál. fém szellőzőráccsal. Munkalap, felülettel azonos posztforming lezárás és falcsatlakozásnál vízvető kialakítás, korpuszoknál, vastag</t>
  </si>
  <si>
    <t xml:space="preserve">műanyag, színazonos (ABS) éllezárás Mosogató (vál. tip. kétmedencés rm. lemezmosogató), kerámia főzőlap munkalapba építve, szifon is a tétel része, munkalap és hátfal csatlakozásnál munkalapból felhajló vízvető készül Korpusz összetevők: A. 60x60x70 zárt </t>
  </si>
  <si>
    <t>hűtős tömörajtós 1 db A. 50x60x70 zárt 4 fiókos 2 db A. 60x60x70 zárt 3 fiókos 1 db A. 80x60x70 zárt mosogatós 2 tömörajtós 1 db A. 120x60x70 zárt polcos 2 tömörajtós 1 db F. 60x35x60 zárt polcos 2 tömörajtós 2 db F. 50x35x60 zárt polcos 1 tömörajtós 2</t>
  </si>
  <si>
    <t>db F. 80x35x60 zárt polcos 2 tömörajtós 1 db F. 120x35x60 zárt polcos 2 tömörajtós 1 db összesen 12 db Konsz. jel : B2</t>
  </si>
  <si>
    <t>50-008-1.1.1.1-0010002</t>
  </si>
  <si>
    <t>METALOBOX PROJECT 3 típusú hosszúajtós öltözőszekrény beszerelése járatos méretű készre szerelt elemekből, biztonsági zárral (két kulccsal), acéllemezből, elektrosztatikus szinterezéssel/porszórással, ajtón lévő kopoltyúkkal, hosszúajtós metaloBox</t>
  </si>
  <si>
    <t>Project 3 3 ajtós öltözőszekrény, 180 x  90 x  50 cm RAL 1015 beige színben Konsz. jel : B3</t>
  </si>
  <si>
    <t>50-008-1.1.1.1-0010001</t>
  </si>
  <si>
    <t xml:space="preserve">Öltözőszekrények beszerelése járatos méretű készre szerelt elemekből, biztonsági zárral (két kulccsal), acéllemezből, elektrosztatikus szinterezéssel/porszórással, ajtón lévő kopoltyúkkal, hosszúajtós metaloBox Project 2 2 ajtós öltözőszekrény, 180 x  60 </t>
  </si>
  <si>
    <t>x  50 cm RAL 1015 beige színben Konsz. jel : B4</t>
  </si>
  <si>
    <t>50-008-61.2-0010132</t>
  </si>
  <si>
    <t>Öltözőpadok beszerelése járatos méretű készre szerelt elemekből, egyoldalas háttámlás öltözőpad, ruhaakasztó kampókkal metaloBox OP E/H 1200 egyoldalas háttámlás öltözőpad, 120 x 36 cm, Konsz. jel : B5</t>
  </si>
  <si>
    <t>50-005-1.3-0010321</t>
  </si>
  <si>
    <t>Tároló szekrények beszerelése, METALOBOX JUMBO BOX 3/12 típusú nagyrekeszes értékmegőrző szekrény, Porszort felületkezelés, ajtó oszloponként RAL 1003, 2009, 3001 színben 120/180/50 cm Konsz. jel : B6</t>
  </si>
  <si>
    <t>50-001-1.1.1.9.1-0041161</t>
  </si>
  <si>
    <t>Elválasztó fal HPL dekorit lemez borítású tok HPL dekorit lemez borítású faforgácslap, egy és kétszárnyú nyíló ajtóval, rajz szerint vasalat Típus szerint , PZ.(biztonsági)+cilinder, matt nikkel kilincs 230/270/60 cm Konsz. jel : B7</t>
  </si>
  <si>
    <t>Elválasztó fal HPL dekorit lemez borítású tok HPL dekorit lemez borítású faforgácslap, kétszárnyú nyíló ajtóval, rajz szerint vasalat Típus szerint , PZ.(biztonsági)+cilinder, matt nikkel kilincs 100/270 cm Konsz. jel : B8</t>
  </si>
  <si>
    <t>Elválasztó fal HPL dekorit lemez borítású tok HPL dekorit lemez borítású faforgácslap, kétszárnyú nyíló ajtóval, rajz szerint vasalat Típus szerint , PZ.(biztonsági)+cilinder, matt nikkel kilincs 120/270/61 cm Konsz. jel : B9</t>
  </si>
  <si>
    <t>50-007-1.1.1-0032501</t>
  </si>
  <si>
    <t>Pult gyártása és beépítése Korpusz és front felületek 19 mm vtg. HPL burkolatú MDF bútorlapból, munkalap 30 mm vtg. CPL burkolatú (vízálló ragsztott) MDF munkalapból. Könyöklő CORIAN profilképzés. Vázszerkezet: 60/40/3 mm acél zártszelvény heggesztve,</t>
  </si>
  <si>
    <t>aljzathoz rögzítve, külső felületén zártszelvény tartó váz szerkezetre szerelt XILOMOENIA burkolattal, rozsdamentes rendszer szerinti rögzítő szerkezetben (AISI 420) lévő vízszintes irányú fa betétekkel (Okoume 25/37 mm). Munkalapok natural tölgy</t>
  </si>
  <si>
    <t>színben, front és korpusz felüleztek Ral: 1015 Light Ivory színben, Hafele alumínium fogantyúk, 110 fokos kivető pántok, bútorzár, fém polctartó tüskék, fém önbehúzós fiók csúszóvasalat, elektromos vezetékek átvezetésére és megvezetésére, számítógépek</t>
  </si>
  <si>
    <t>rögzítésére típus Hafele kiegészítők Munkalap, felülettel azonos posztforming lezárás korpuszoknál, vastag műanyag, színazonos (ABS) élzárás, Lábazat szálcsiszolt rozsdamentes acéllemez. 350/80/75,120 cm Konsz. jel : B10</t>
  </si>
  <si>
    <t>Pénztár pult gyártása és beépítése Korpusz és front felületek 19 mm vtg. HPL burkolatú MDF bútorlapból, munkalap 30 mm vtg. CPL burkolatú (vízálló ragsztott) MDF munkalapból. Könyöklő CORIAN profilképzés. Vázszerkezet: 60/40/3 mm acél zártszelvény</t>
  </si>
  <si>
    <t>heggesztve, aljzathoz rögzítve, külső felületén zártszelvény tartó váz szerkezetre szerelt XILOMOENIA burkolattal, rozsdamentes rendszer szerinti rögzítő szerkezetben (AISI 420) lévő vízszintes irányú fa betétekkel (Okoume 25/37 mm). Munkalapok natural</t>
  </si>
  <si>
    <t>tölgy színben, front és korpusz felüleztek Ral: 1015 Light Ivory színben, Hafele alumínium fogantyúk, 110 fokos kivető pántok, bútorzár, fém polctartó tüskék, fém önbehúzós fiók csúszóvasalat, elektromos vezetékek átvezetésére és megvezetésére,</t>
  </si>
  <si>
    <t>számítógépek rögzítésére típus Hafele kiegészítők Munkalap, felülettel azonos posztforming lezárás korpuszoknál, vastag műanyag, színazonos (ABS) élzárás, Lábazat szálcsiszolt rozsdamentes acéllemez. RR18 részletterv szerint, 700/40,80/75,120 cm Konsz.</t>
  </si>
  <si>
    <t>jel : B11</t>
  </si>
  <si>
    <t>rögzítésére típus Hafele kiegészítők Munkalap, felülettel azonos posztforming lezárás korpuszoknál, vastag műanyag, színazonos (ABS) élzárás, Lábazat szálcsiszolt rozsdamentes acéllemez. 240/80,100/75,120 cm Konsz. jel : B12</t>
  </si>
  <si>
    <t>rögzítésére típus Hafele kiegészítők Munkalap, felülettel azonos posztforming lezárás korpuszoknál, vastag műanyag, színazonos (ABS) élzárás, Lábazat szálcsiszolt rozsdamentes acéllemez. 240/80,100/75,120 cm Konsz. jel : B13</t>
  </si>
  <si>
    <t>Beépített berendezési tárgyak elhelyezése</t>
  </si>
  <si>
    <t>53-021-1.1.1-0230562</t>
  </si>
  <si>
    <t>Polimerbeton vízelvezető rendszer (folyóka) medencetérben, elhelyezése gyorsrögzítéssel, illetve csavaros rögzítéssel,  öntöttvas vagy horganyzott acél ráccsal, földmunkák és ágyazatkészítés nélkül, házkörül és a kertben, beépítési hossz: 1,0 m ACO SELF</t>
  </si>
  <si>
    <t>Euroline vízelvezető folyóka, öntöttvas ráccsal, 1 m, Rend.szám: 38706</t>
  </si>
  <si>
    <t>Közműcsatorna-építés</t>
  </si>
  <si>
    <t>22-003-1.1-0133085</t>
  </si>
  <si>
    <t>Coule kavics készítése főépület és  tároló épület körül, osztályozott kavics kitöltéssel Osztályozott kavics, OK 16/24 TT</t>
  </si>
  <si>
    <t>62-001-3.1</t>
  </si>
  <si>
    <t>Kiskő, keramit és téglaburkolat bontása fókaház mellett, homokos kavicságyazattal, deponálása raklapra</t>
  </si>
  <si>
    <t>62-002-21.3-0617734</t>
  </si>
  <si>
    <t>,m</t>
  </si>
  <si>
    <t>Egyéb használatos szegélykövek, út és körforgalom szegélyek készítése, alapárok kiemeléssel, betonhézagolással, 100 cm hosszú elemekből SEMMELROCK kerti szegély 100x20x5 cm, szürke</t>
  </si>
  <si>
    <t>Kőburkolat készítése</t>
  </si>
  <si>
    <t>82-009-20.1.1-0313631</t>
  </si>
  <si>
    <t>Meglévő mobil medence áthelyezése medencetérbe daruzási költségekkel együtt.</t>
  </si>
  <si>
    <t>82-009-32-0181105</t>
  </si>
  <si>
    <t>Mozgássérült vízellátási berendezések kiegészítő szerelvényeinek elhelyezése B&amp;K Vízszintes kapaszkodó, szinterezett acél, 600 mm, fehér Cikkszám: THM60L</t>
  </si>
  <si>
    <t>82-009-32-0181166</t>
  </si>
  <si>
    <t>Mozgássérült vízellátási berendezések kiegészítő szerelvényeinek elhelyezése B&amp;K Felhajlítható kapaszkodó szinterezett acél 600 mm, fehér Cikkszám: TH600L</t>
  </si>
  <si>
    <t>82-009-32-0391364</t>
  </si>
  <si>
    <t>AS 899 Vízszintes Lehajtható baba pelenkázó, Anyag, borítás:    PE műanyag, fehér Kapacitás:    maximális teherbírása 68 kg Kialakítás:    vízszintes, falra szerelhető Méretek:    390*871*446 mm Tömeg:    9,3 kg Lehajtható közületi pelenkázó Használat:</t>
  </si>
  <si>
    <t>falra rögzíthető, lenyitható baba pelenkázó. Biztonság öv</t>
  </si>
  <si>
    <t>Épületgépészeti szerelvények és berendezések szerelése</t>
  </si>
  <si>
    <t>92-000-2.5.1.1.3</t>
  </si>
  <si>
    <t>Kerti létesítmények bontása, rögzített padok bontása és áthelyezése pontalapokkal együtt,</t>
  </si>
  <si>
    <t>Szabadidő és sportlétesítmények</t>
  </si>
  <si>
    <t>Összesen:</t>
  </si>
  <si>
    <t xml:space="preserve">Építtető:                              </t>
  </si>
  <si>
    <t xml:space="preserve">                                       </t>
  </si>
  <si>
    <t xml:space="preserve">Nyíregyházi MJV Önkormányzat           </t>
  </si>
  <si>
    <t xml:space="preserve">Cím :                                  </t>
  </si>
  <si>
    <t xml:space="preserve"> Kelt:      2017. év . hó .. 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</si>
  <si>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</si>
  <si>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</si>
  <si>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</si>
  <si>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</si>
  <si>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</si>
  <si>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</si>
  <si>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NYÍREGYHÁZI ÁLLATPARK LÁTOGATÓKÖZPONTJÁNAK FEJLESZTÉSE                        </t>
  </si>
  <si>
    <t xml:space="preserve">4431 Nyíregyháza-Sóstófürdő, Állatpark, Sóstói u.                             </t>
  </si>
  <si>
    <t xml:space="preserve">ÉPÍTÉSZETI MUNKÁK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</si>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</sst>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Garamond"/>
      <family val="2"/>
    </font>
    <font>
      <sz val="11"/>
      <color indexed="8"/>
      <name val="Garamond"/>
      <family val="2"/>
    </font>
    <font>
      <b/>
      <sz val="18"/>
      <color indexed="56"/>
      <name val="Cambria"/>
      <family val="2"/>
    </font>
    <font>
      <b/>
      <sz val="15"/>
      <color indexed="56"/>
      <name val="Garamond"/>
      <family val="2"/>
    </font>
    <font>
      <b/>
      <sz val="13"/>
      <color indexed="56"/>
      <name val="Garamond"/>
      <family val="2"/>
    </font>
    <font>
      <b/>
      <sz val="11"/>
      <color indexed="56"/>
      <name val="Garamond"/>
      <family val="2"/>
    </font>
    <font>
      <sz val="11"/>
      <color indexed="17"/>
      <name val="Garamond"/>
      <family val="2"/>
    </font>
    <font>
      <sz val="11"/>
      <color indexed="20"/>
      <name val="Garamond"/>
      <family val="2"/>
    </font>
    <font>
      <sz val="11"/>
      <color indexed="60"/>
      <name val="Garamond"/>
      <family val="2"/>
    </font>
    <font>
      <sz val="11"/>
      <color indexed="62"/>
      <name val="Garamond"/>
      <family val="2"/>
    </font>
    <font>
      <b/>
      <sz val="11"/>
      <color indexed="63"/>
      <name val="Garamond"/>
      <family val="2"/>
    </font>
    <font>
      <b/>
      <sz val="11"/>
      <color indexed="52"/>
      <name val="Garamond"/>
      <family val="2"/>
    </font>
    <font>
      <sz val="11"/>
      <color indexed="52"/>
      <name val="Garamond"/>
      <family val="2"/>
    </font>
    <font>
      <b/>
      <sz val="11"/>
      <color indexed="9"/>
      <name val="Garamond"/>
      <family val="2"/>
    </font>
    <font>
      <sz val="11"/>
      <color indexed="10"/>
      <name val="Garamond"/>
      <family val="2"/>
    </font>
    <font>
      <i/>
      <sz val="11"/>
      <color indexed="23"/>
      <name val="Garamond"/>
      <family val="2"/>
    </font>
    <font>
      <b/>
      <sz val="11"/>
      <color indexed="8"/>
      <name val="Garamond"/>
      <family val="2"/>
    </font>
    <font>
      <sz val="11"/>
      <color indexed="9"/>
      <name val="Garamond"/>
      <family val="2"/>
    </font>
    <font>
      <sz val="10"/>
      <color indexed="8"/>
      <name val="Times New Roman CE"/>
      <family val="0"/>
    </font>
    <font>
      <b/>
      <sz val="10"/>
      <color indexed="8"/>
      <name val="Times New Roman CE"/>
      <family val="0"/>
    </font>
    <font>
      <vertAlign val="superscript"/>
      <sz val="10"/>
      <color indexed="8"/>
      <name val="Times New Roman CE"/>
      <family val="0"/>
    </font>
    <font>
      <vertAlign val="subscript"/>
      <sz val="10"/>
      <color indexed="8"/>
      <name val="Times New Roman CE"/>
      <family val="0"/>
    </font>
    <font>
      <sz val="12"/>
      <color indexed="8"/>
      <name val="Times New Roman"/>
      <family val="1"/>
    </font>
    <font>
      <b/>
      <sz val="12"/>
      <color indexed="8"/>
      <name val="Times New Roman"/>
      <family val="1"/>
    </font>
    <font>
      <sz val="11"/>
      <color theme="0"/>
      <name val="Garamond"/>
      <family val="2"/>
    </font>
    <font>
      <sz val="11"/>
      <color rgb="FF3F3F76"/>
      <name val="Garamond"/>
      <family val="2"/>
    </font>
    <font>
      <b/>
      <sz val="18"/>
      <color theme="3"/>
      <name val="Cambria"/>
      <family val="2"/>
    </font>
    <font>
      <b/>
      <sz val="15"/>
      <color theme="3"/>
      <name val="Garamond"/>
      <family val="2"/>
    </font>
    <font>
      <b/>
      <sz val="13"/>
      <color theme="3"/>
      <name val="Garamond"/>
      <family val="2"/>
    </font>
    <font>
      <b/>
      <sz val="11"/>
      <color theme="3"/>
      <name val="Garamond"/>
      <family val="2"/>
    </font>
    <font>
      <b/>
      <sz val="11"/>
      <color theme="0"/>
      <name val="Garamond"/>
      <family val="2"/>
    </font>
    <font>
      <sz val="11"/>
      <color rgb="FFFF0000"/>
      <name val="Garamond"/>
      <family val="2"/>
    </font>
    <font>
      <sz val="11"/>
      <color rgb="FFFA7D00"/>
      <name val="Garamond"/>
      <family val="2"/>
    </font>
    <font>
      <sz val="11"/>
      <color rgb="FF006100"/>
      <name val="Garamond"/>
      <family val="2"/>
    </font>
    <font>
      <b/>
      <sz val="11"/>
      <color rgb="FF3F3F3F"/>
      <name val="Garamond"/>
      <family val="2"/>
    </font>
    <font>
      <i/>
      <sz val="11"/>
      <color rgb="FF7F7F7F"/>
      <name val="Garamond"/>
      <family val="2"/>
    </font>
    <font>
      <b/>
      <sz val="11"/>
      <color theme="1"/>
      <name val="Garamond"/>
      <family val="2"/>
    </font>
    <font>
      <sz val="11"/>
      <color rgb="FF9C0006"/>
      <name val="Garamond"/>
      <family val="2"/>
    </font>
    <font>
      <sz val="11"/>
      <color rgb="FF9C6500"/>
      <name val="Garamond"/>
      <family val="2"/>
    </font>
    <font>
      <b/>
      <sz val="11"/>
      <color rgb="FFFA7D00"/>
      <name val="Garamond"/>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7">
    <xf numFmtId="0" fontId="0" fillId="0" borderId="0" xfId="0"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2" fillId="0" borderId="0" xfId="0" applyFont="1" applyAlignment="1">
      <alignment vertical="top"/>
    </xf>
    <xf numFmtId="0" fontId="42" fillId="0" borderId="11" xfId="0" applyFont="1" applyBorder="1" applyAlignment="1">
      <alignment vertical="top"/>
    </xf>
    <xf numFmtId="0" fontId="42" fillId="0" borderId="12" xfId="0" applyFont="1" applyBorder="1" applyAlignment="1">
      <alignment horizontal="center" vertical="top"/>
    </xf>
    <xf numFmtId="10" fontId="42" fillId="0" borderId="11" xfId="0" applyNumberFormat="1" applyFont="1" applyBorder="1" applyAlignment="1">
      <alignment vertical="top"/>
    </xf>
    <xf numFmtId="0" fontId="42" fillId="0" borderId="11"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left" vertical="top"/>
    </xf>
    <xf numFmtId="0" fontId="42" fillId="0" borderId="0" xfId="0" applyFont="1" applyAlignment="1">
      <alignment horizontal="center" vertical="top"/>
    </xf>
    <xf numFmtId="0" fontId="0" fillId="0" borderId="0" xfId="0" applyAlignment="1">
      <alignment horizontal="center" vertical="top"/>
    </xf>
    <xf numFmtId="0" fontId="42" fillId="0" borderId="11" xfId="0" applyFont="1" applyBorder="1" applyAlignment="1">
      <alignment horizontal="righ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view="pageLayout" workbookViewId="0" topLeftCell="A1">
      <selection activeCell="A1" sqref="A1:D1"/>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6" customFormat="1" ht="15.75">
      <c r="A1" s="14"/>
      <c r="B1" s="15"/>
      <c r="C1" s="15"/>
      <c r="D1" s="15"/>
    </row>
    <row r="2" spans="1:4" s="16" customFormat="1" ht="15.75">
      <c r="A2" s="14"/>
      <c r="B2" s="15"/>
      <c r="C2" s="15"/>
      <c r="D2" s="15"/>
    </row>
    <row r="3" spans="1:4" s="16" customFormat="1" ht="15.75">
      <c r="A3" s="14"/>
      <c r="B3" s="15"/>
      <c r="C3" s="15"/>
      <c r="D3" s="15"/>
    </row>
    <row r="4" spans="1:4" ht="15.75">
      <c r="A4" s="17"/>
      <c r="B4" s="15"/>
      <c r="C4" s="15"/>
      <c r="D4" s="15"/>
    </row>
    <row r="5" spans="1:4" ht="15.75">
      <c r="A5" s="17"/>
      <c r="B5" s="15"/>
      <c r="C5" s="15"/>
      <c r="D5" s="15"/>
    </row>
    <row r="6" spans="1:4" ht="15.75">
      <c r="A6" s="17"/>
      <c r="B6" s="15"/>
      <c r="C6" s="15"/>
      <c r="D6" s="15"/>
    </row>
    <row r="7" spans="1:4" ht="15.75">
      <c r="A7" s="17"/>
      <c r="B7" s="15"/>
      <c r="C7" s="15"/>
      <c r="D7" s="15"/>
    </row>
    <row r="9" spans="1:3" ht="15.75">
      <c r="A9" s="10" t="s">
        <v>656</v>
      </c>
      <c r="C9" s="10" t="s">
        <v>657</v>
      </c>
    </row>
    <row r="10" spans="1:3" ht="15.75">
      <c r="A10" s="10" t="s">
        <v>658</v>
      </c>
      <c r="C10" s="10" t="s">
        <v>657</v>
      </c>
    </row>
    <row r="11" spans="1:3" ht="15.75">
      <c r="A11" s="10" t="s">
        <v>659</v>
      </c>
      <c r="C11" s="10" t="s">
        <v>660</v>
      </c>
    </row>
    <row r="12" spans="1:3" ht="15.75">
      <c r="A12" s="10" t="s">
        <v>661</v>
      </c>
      <c r="C12" s="10" t="s">
        <v>662</v>
      </c>
    </row>
    <row r="13" spans="1:3" ht="15.75">
      <c r="A13" s="10" t="s">
        <v>657</v>
      </c>
      <c r="C13" s="10" t="s">
        <v>663</v>
      </c>
    </row>
    <row r="14" spans="1:3" ht="15.75">
      <c r="A14" s="10" t="s">
        <v>657</v>
      </c>
      <c r="C14" s="10" t="s">
        <v>664</v>
      </c>
    </row>
    <row r="15" spans="1:3" ht="15.75">
      <c r="A15" s="10" t="s">
        <v>665</v>
      </c>
      <c r="C15" s="10" t="s">
        <v>666</v>
      </c>
    </row>
    <row r="16" ht="15.75">
      <c r="A16" s="10" t="s">
        <v>667</v>
      </c>
    </row>
    <row r="17" ht="15.75">
      <c r="A17" s="10" t="s">
        <v>668</v>
      </c>
    </row>
    <row r="18" ht="15.75">
      <c r="A18" s="10" t="s">
        <v>669</v>
      </c>
    </row>
    <row r="19" ht="15.75">
      <c r="A19" s="10" t="s">
        <v>670</v>
      </c>
    </row>
    <row r="20" ht="15.75">
      <c r="A20" s="10" t="s">
        <v>670</v>
      </c>
    </row>
    <row r="22" spans="1:4" ht="15.75">
      <c r="A22" s="24" t="s">
        <v>671</v>
      </c>
      <c r="B22" s="25"/>
      <c r="C22" s="25"/>
      <c r="D22" s="25"/>
    </row>
    <row r="23" spans="1:4" ht="15.75">
      <c r="A23" s="18" t="s">
        <v>672</v>
      </c>
      <c r="B23" s="18"/>
      <c r="C23" s="26" t="s">
        <v>673</v>
      </c>
      <c r="D23" s="26" t="s">
        <v>674</v>
      </c>
    </row>
    <row r="24" spans="1:4" ht="15.75">
      <c r="A24" s="18" t="s">
        <v>675</v>
      </c>
      <c r="B24" s="18"/>
      <c r="C24" s="18">
        <f>ROUND(SUM(Összesítő!B2:B25),0)</f>
        <v>0</v>
      </c>
      <c r="D24" s="18">
        <f>ROUND(SUM(Összesítő!C2:C25),0)</f>
        <v>0</v>
      </c>
    </row>
    <row r="25" spans="1:4" ht="15.75">
      <c r="A25" s="18" t="s">
        <v>676</v>
      </c>
      <c r="B25" s="18"/>
      <c r="C25" s="18">
        <f>ROUND(C24,0)</f>
        <v>0</v>
      </c>
      <c r="D25" s="18">
        <f>ROUND(D24,0)</f>
        <v>0</v>
      </c>
    </row>
    <row r="26" spans="1:4" ht="15.75">
      <c r="A26" s="10" t="s">
        <v>677</v>
      </c>
      <c r="C26" s="19">
        <f>ROUND(C25+D25,0)</f>
        <v>0</v>
      </c>
      <c r="D26" s="19"/>
    </row>
    <row r="27" spans="1:4" ht="15.75">
      <c r="A27" s="18" t="s">
        <v>678</v>
      </c>
      <c r="B27" s="20">
        <v>0.27</v>
      </c>
      <c r="C27" s="21">
        <f>ROUND(C26*B27,0)</f>
        <v>0</v>
      </c>
      <c r="D27" s="21"/>
    </row>
    <row r="28" spans="1:4" ht="15.75">
      <c r="A28" s="18" t="s">
        <v>679</v>
      </c>
      <c r="B28" s="18"/>
      <c r="C28" s="22">
        <f>ROUND(C26+C27,0)</f>
        <v>0</v>
      </c>
      <c r="D28" s="22"/>
    </row>
    <row r="32" spans="2:3" ht="15.75">
      <c r="B32" s="19" t="s">
        <v>680</v>
      </c>
      <c r="C32" s="19"/>
    </row>
    <row r="34" ht="15.75">
      <c r="A34" s="23"/>
    </row>
    <row r="35" ht="15.75">
      <c r="A35" s="23"/>
    </row>
    <row r="36" ht="15.75">
      <c r="A36" s="23"/>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1"/>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93</v>
      </c>
      <c r="C2" s="2" t="s">
        <v>94</v>
      </c>
      <c r="D2" s="6">
        <v>40</v>
      </c>
      <c r="E2" s="1" t="s">
        <v>47</v>
      </c>
      <c r="F2" s="6">
        <v>0</v>
      </c>
      <c r="G2" s="6">
        <v>0</v>
      </c>
      <c r="H2" s="6">
        <f>ROUND(D2*F2,0)</f>
        <v>0</v>
      </c>
      <c r="I2" s="6">
        <f>ROUND(D2*G2,0)</f>
        <v>0</v>
      </c>
    </row>
    <row r="4" spans="1:9" ht="76.5">
      <c r="A4" s="8">
        <v>2</v>
      </c>
      <c r="B4" s="1" t="s">
        <v>95</v>
      </c>
      <c r="C4" s="2" t="s">
        <v>96</v>
      </c>
      <c r="D4" s="6">
        <v>0.5</v>
      </c>
      <c r="E4" s="1" t="s">
        <v>47</v>
      </c>
      <c r="F4" s="6">
        <v>0</v>
      </c>
      <c r="G4" s="6">
        <v>0</v>
      </c>
      <c r="H4" s="6">
        <f>ROUND(D4*F4,0)</f>
        <v>0</v>
      </c>
      <c r="I4" s="6">
        <f>ROUND(D4*G4,0)</f>
        <v>0</v>
      </c>
    </row>
    <row r="6" spans="1:9" ht="89.25">
      <c r="A6" s="8">
        <v>3</v>
      </c>
      <c r="B6" s="1" t="s">
        <v>97</v>
      </c>
      <c r="C6" s="2" t="s">
        <v>98</v>
      </c>
      <c r="D6" s="6">
        <v>35.16</v>
      </c>
      <c r="E6" s="1" t="s">
        <v>21</v>
      </c>
      <c r="F6" s="6">
        <v>0</v>
      </c>
      <c r="G6" s="6">
        <v>0</v>
      </c>
      <c r="H6" s="6">
        <f>ROUND(D6*F6,0)</f>
        <v>0</v>
      </c>
      <c r="I6" s="6">
        <f>ROUND(D6*G6,0)</f>
        <v>0</v>
      </c>
    </row>
    <row r="7" ht="25.5">
      <c r="C7" s="2" t="s">
        <v>99</v>
      </c>
    </row>
    <row r="9" spans="1:9" ht="102">
      <c r="A9" s="8">
        <v>4</v>
      </c>
      <c r="B9" s="1" t="s">
        <v>100</v>
      </c>
      <c r="C9" s="2" t="s">
        <v>101</v>
      </c>
      <c r="D9" s="6">
        <v>323.5</v>
      </c>
      <c r="E9" s="1" t="s">
        <v>21</v>
      </c>
      <c r="F9" s="6">
        <v>0</v>
      </c>
      <c r="G9" s="6">
        <v>0</v>
      </c>
      <c r="H9" s="6">
        <f>ROUND(D9*F9,0)</f>
        <v>0</v>
      </c>
      <c r="I9" s="6">
        <f>ROUND(D9*G9,0)</f>
        <v>0</v>
      </c>
    </row>
    <row r="10" ht="25.5">
      <c r="C10" s="2" t="s">
        <v>102</v>
      </c>
    </row>
    <row r="12" spans="1:9" ht="89.25">
      <c r="A12" s="8">
        <v>5</v>
      </c>
      <c r="B12" s="1" t="s">
        <v>103</v>
      </c>
      <c r="C12" s="2" t="s">
        <v>104</v>
      </c>
      <c r="D12" s="6">
        <v>360.33</v>
      </c>
      <c r="E12" s="1" t="s">
        <v>21</v>
      </c>
      <c r="F12" s="6">
        <v>0</v>
      </c>
      <c r="G12" s="6">
        <v>0</v>
      </c>
      <c r="H12" s="6">
        <f>ROUND(D12*F12,0)</f>
        <v>0</v>
      </c>
      <c r="I12" s="6">
        <f>ROUND(D12*G12,0)</f>
        <v>0</v>
      </c>
    </row>
    <row r="13" ht="25.5">
      <c r="C13" s="2" t="s">
        <v>105</v>
      </c>
    </row>
    <row r="15" spans="1:9" ht="89.25">
      <c r="A15" s="8">
        <v>6</v>
      </c>
      <c r="B15" s="1" t="s">
        <v>106</v>
      </c>
      <c r="C15" s="2" t="s">
        <v>107</v>
      </c>
      <c r="D15" s="6">
        <v>0.1</v>
      </c>
      <c r="E15" s="1" t="s">
        <v>47</v>
      </c>
      <c r="F15" s="6">
        <v>0</v>
      </c>
      <c r="G15" s="6">
        <v>0</v>
      </c>
      <c r="H15" s="6">
        <f>ROUND(D15*F15,0)</f>
        <v>0</v>
      </c>
      <c r="I15" s="6">
        <f>ROUND(D15*G15,0)</f>
        <v>0</v>
      </c>
    </row>
    <row r="16" ht="38.25">
      <c r="C16" s="2" t="s">
        <v>108</v>
      </c>
    </row>
    <row r="18" spans="1:9" ht="89.25">
      <c r="A18" s="8">
        <v>7</v>
      </c>
      <c r="B18" s="1" t="s">
        <v>109</v>
      </c>
      <c r="C18" s="2" t="s">
        <v>110</v>
      </c>
      <c r="D18" s="6">
        <v>847.9515</v>
      </c>
      <c r="E18" s="1" t="s">
        <v>21</v>
      </c>
      <c r="F18" s="6">
        <v>0</v>
      </c>
      <c r="G18" s="6">
        <v>0</v>
      </c>
      <c r="H18" s="6">
        <f>ROUND(D18*F18,0)</f>
        <v>0</v>
      </c>
      <c r="I18" s="6">
        <f>ROUND(D18*G18,0)</f>
        <v>0</v>
      </c>
    </row>
    <row r="19" ht="38.25">
      <c r="C19" s="2" t="s">
        <v>111</v>
      </c>
    </row>
    <row r="21" spans="1:9" s="9" customFormat="1" ht="12.75">
      <c r="A21" s="7"/>
      <c r="B21" s="3"/>
      <c r="C21" s="3" t="s">
        <v>25</v>
      </c>
      <c r="D21" s="5"/>
      <c r="E21" s="3"/>
      <c r="F21" s="5"/>
      <c r="G21" s="5"/>
      <c r="H21" s="5">
        <f>ROUND(SUM(H2:H20),0)</f>
        <v>0</v>
      </c>
      <c r="I21" s="5">
        <f>ROUND(SUM(I2:I20),0)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xl/worksheets/sheet11.xml><?xml version="1.0" encoding="utf-8"?>
<worksheet xmlns="http://schemas.openxmlformats.org/spreadsheetml/2006/main" xmlns:r="http://schemas.openxmlformats.org/officeDocument/2006/relationships">
  <dimension ref="A1:I51"/>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113</v>
      </c>
      <c r="C2" s="2" t="s">
        <v>114</v>
      </c>
      <c r="D2" s="6">
        <v>80</v>
      </c>
      <c r="E2" s="1" t="s">
        <v>21</v>
      </c>
      <c r="F2" s="6">
        <v>0</v>
      </c>
      <c r="G2" s="6">
        <v>0</v>
      </c>
      <c r="H2" s="6">
        <f>ROUND(D2*F2,0)</f>
        <v>0</v>
      </c>
      <c r="I2" s="6">
        <f>ROUND(D2*G2,0)</f>
        <v>0</v>
      </c>
    </row>
    <row r="4" spans="1:9" ht="66.75">
      <c r="A4" s="8">
        <v>2</v>
      </c>
      <c r="B4" s="1" t="s">
        <v>115</v>
      </c>
      <c r="C4" s="2" t="s">
        <v>158</v>
      </c>
      <c r="D4" s="6">
        <v>126.9</v>
      </c>
      <c r="E4" s="1" t="s">
        <v>21</v>
      </c>
      <c r="F4" s="6">
        <v>0</v>
      </c>
      <c r="G4" s="6">
        <v>0</v>
      </c>
      <c r="H4" s="6">
        <f>ROUND(D4*F4,0)</f>
        <v>0</v>
      </c>
      <c r="I4" s="6">
        <f>ROUND(D4*G4,0)</f>
        <v>0</v>
      </c>
    </row>
    <row r="6" spans="1:9" ht="66.75">
      <c r="A6" s="8">
        <v>3</v>
      </c>
      <c r="B6" s="1" t="s">
        <v>116</v>
      </c>
      <c r="C6" s="2" t="s">
        <v>159</v>
      </c>
      <c r="D6" s="6">
        <v>625.1</v>
      </c>
      <c r="E6" s="1" t="s">
        <v>21</v>
      </c>
      <c r="F6" s="6">
        <v>0</v>
      </c>
      <c r="G6" s="6">
        <v>0</v>
      </c>
      <c r="H6" s="6">
        <f>ROUND(D6*F6,0)</f>
        <v>0</v>
      </c>
      <c r="I6" s="6">
        <f>ROUND(D6*G6,0)</f>
        <v>0</v>
      </c>
    </row>
    <row r="8" spans="1:9" ht="89.25">
      <c r="A8" s="8">
        <v>4</v>
      </c>
      <c r="B8" s="1" t="s">
        <v>117</v>
      </c>
      <c r="C8" s="2" t="s">
        <v>118</v>
      </c>
      <c r="D8" s="6">
        <v>122.97</v>
      </c>
      <c r="E8" s="1" t="s">
        <v>21</v>
      </c>
      <c r="F8" s="6">
        <v>0</v>
      </c>
      <c r="G8" s="6">
        <v>0</v>
      </c>
      <c r="H8" s="6">
        <f>ROUND(D8*F8,0)</f>
        <v>0</v>
      </c>
      <c r="I8" s="6">
        <f>ROUND(D8*G8,0)</f>
        <v>0</v>
      </c>
    </row>
    <row r="9" ht="25.5">
      <c r="C9" s="2" t="s">
        <v>119</v>
      </c>
    </row>
    <row r="11" spans="1:9" ht="63.75">
      <c r="A11" s="8">
        <v>5</v>
      </c>
      <c r="B11" s="1" t="s">
        <v>120</v>
      </c>
      <c r="C11" s="2" t="s">
        <v>121</v>
      </c>
      <c r="D11" s="6">
        <v>162.24</v>
      </c>
      <c r="E11" s="1" t="s">
        <v>21</v>
      </c>
      <c r="F11" s="6">
        <v>0</v>
      </c>
      <c r="G11" s="6">
        <v>0</v>
      </c>
      <c r="H11" s="6">
        <f>ROUND(D11*F11,0)</f>
        <v>0</v>
      </c>
      <c r="I11" s="6">
        <f>ROUND(D11*G11,0)</f>
        <v>0</v>
      </c>
    </row>
    <row r="13" spans="1:9" ht="63.75">
      <c r="A13" s="8">
        <v>6</v>
      </c>
      <c r="B13" s="1" t="s">
        <v>122</v>
      </c>
      <c r="C13" s="2" t="s">
        <v>123</v>
      </c>
      <c r="D13" s="6">
        <v>461.6</v>
      </c>
      <c r="E13" s="1" t="s">
        <v>21</v>
      </c>
      <c r="F13" s="6">
        <v>0</v>
      </c>
      <c r="G13" s="6">
        <v>0</v>
      </c>
      <c r="H13" s="6">
        <f>ROUND(D13*F13,0)</f>
        <v>0</v>
      </c>
      <c r="I13" s="6">
        <f>ROUND(D13*G13,0)</f>
        <v>0</v>
      </c>
    </row>
    <row r="15" spans="1:9" ht="38.25">
      <c r="A15" s="8">
        <v>7</v>
      </c>
      <c r="B15" s="1" t="s">
        <v>124</v>
      </c>
      <c r="C15" s="2" t="s">
        <v>126</v>
      </c>
      <c r="D15" s="6">
        <v>178.89</v>
      </c>
      <c r="E15" s="1" t="s">
        <v>125</v>
      </c>
      <c r="F15" s="6">
        <v>0</v>
      </c>
      <c r="G15" s="6">
        <v>0</v>
      </c>
      <c r="H15" s="6">
        <f>ROUND(D15*F15,0)</f>
        <v>0</v>
      </c>
      <c r="I15" s="6">
        <f>ROUND(D15*G15,0)</f>
        <v>0</v>
      </c>
    </row>
    <row r="17" spans="1:9" ht="51">
      <c r="A17" s="8">
        <v>8</v>
      </c>
      <c r="B17" s="1" t="s">
        <v>127</v>
      </c>
      <c r="C17" s="2" t="s">
        <v>128</v>
      </c>
      <c r="D17" s="6">
        <v>161.1</v>
      </c>
      <c r="E17" s="1" t="s">
        <v>125</v>
      </c>
      <c r="F17" s="6">
        <v>0</v>
      </c>
      <c r="G17" s="6">
        <v>0</v>
      </c>
      <c r="H17" s="6">
        <f>ROUND(D17*F17,0)</f>
        <v>0</v>
      </c>
      <c r="I17" s="6">
        <f>ROUND(D17*G17,0)</f>
        <v>0</v>
      </c>
    </row>
    <row r="19" spans="1:9" ht="25.5">
      <c r="A19" s="8">
        <v>9</v>
      </c>
      <c r="B19" s="1" t="s">
        <v>129</v>
      </c>
      <c r="C19" s="2" t="s">
        <v>130</v>
      </c>
      <c r="D19" s="6">
        <v>720.26</v>
      </c>
      <c r="E19" s="1" t="s">
        <v>21</v>
      </c>
      <c r="F19" s="6">
        <v>0</v>
      </c>
      <c r="G19" s="6">
        <v>0</v>
      </c>
      <c r="H19" s="6">
        <f>ROUND(D19*F19,0)</f>
        <v>0</v>
      </c>
      <c r="I19" s="6">
        <f>ROUND(D19*G19,0)</f>
        <v>0</v>
      </c>
    </row>
    <row r="21" spans="1:9" ht="38.25">
      <c r="A21" s="8">
        <v>10</v>
      </c>
      <c r="B21" s="1" t="s">
        <v>131</v>
      </c>
      <c r="C21" s="2" t="s">
        <v>132</v>
      </c>
      <c r="D21" s="6">
        <v>5.5</v>
      </c>
      <c r="E21" s="1" t="s">
        <v>21</v>
      </c>
      <c r="F21" s="6">
        <v>0</v>
      </c>
      <c r="G21" s="6">
        <v>0</v>
      </c>
      <c r="H21" s="6">
        <f>ROUND(D21*F21,0)</f>
        <v>0</v>
      </c>
      <c r="I21" s="6">
        <f>ROUND(D21*G21,0)</f>
        <v>0</v>
      </c>
    </row>
    <row r="23" spans="1:9" ht="25.5">
      <c r="A23" s="8">
        <v>11</v>
      </c>
      <c r="B23" s="1" t="s">
        <v>133</v>
      </c>
      <c r="C23" s="2" t="s">
        <v>134</v>
      </c>
      <c r="D23" s="6">
        <v>37.9</v>
      </c>
      <c r="E23" s="1" t="s">
        <v>21</v>
      </c>
      <c r="F23" s="6">
        <v>0</v>
      </c>
      <c r="G23" s="6">
        <v>0</v>
      </c>
      <c r="H23" s="6">
        <f>ROUND(D23*F23,0)</f>
        <v>0</v>
      </c>
      <c r="I23" s="6">
        <f>ROUND(D23*G23,0)</f>
        <v>0</v>
      </c>
    </row>
    <row r="25" spans="1:9" ht="38.25">
      <c r="A25" s="8">
        <v>12</v>
      </c>
      <c r="B25" s="1" t="s">
        <v>135</v>
      </c>
      <c r="C25" s="2" t="s">
        <v>136</v>
      </c>
      <c r="D25" s="6">
        <v>458.43</v>
      </c>
      <c r="E25" s="1" t="s">
        <v>21</v>
      </c>
      <c r="F25" s="6">
        <v>0</v>
      </c>
      <c r="G25" s="6">
        <v>0</v>
      </c>
      <c r="H25" s="6">
        <f>ROUND(D25*F25,0)</f>
        <v>0</v>
      </c>
      <c r="I25" s="6">
        <f>ROUND(D25*G25,0)</f>
        <v>0</v>
      </c>
    </row>
    <row r="27" spans="1:9" ht="89.25">
      <c r="A27" s="8">
        <v>13</v>
      </c>
      <c r="B27" s="1" t="s">
        <v>137</v>
      </c>
      <c r="C27" s="2" t="s">
        <v>138</v>
      </c>
      <c r="D27" s="6">
        <v>143.54</v>
      </c>
      <c r="E27" s="1" t="s">
        <v>21</v>
      </c>
      <c r="F27" s="6">
        <v>0</v>
      </c>
      <c r="G27" s="6">
        <v>0</v>
      </c>
      <c r="H27" s="6">
        <f>ROUND(D27*F27,0)</f>
        <v>0</v>
      </c>
      <c r="I27" s="6">
        <f>ROUND(D27*G27,0)</f>
        <v>0</v>
      </c>
    </row>
    <row r="29" spans="1:9" ht="76.5">
      <c r="A29" s="8">
        <v>14</v>
      </c>
      <c r="B29" s="1" t="s">
        <v>139</v>
      </c>
      <c r="C29" s="2" t="s">
        <v>140</v>
      </c>
      <c r="D29" s="6">
        <v>22.98</v>
      </c>
      <c r="E29" s="1" t="s">
        <v>125</v>
      </c>
      <c r="F29" s="6">
        <v>0</v>
      </c>
      <c r="G29" s="6">
        <v>0</v>
      </c>
      <c r="H29" s="6">
        <f>ROUND(D29*F29,0)</f>
        <v>0</v>
      </c>
      <c r="I29" s="6">
        <f>ROUND(D29*G29,0)</f>
        <v>0</v>
      </c>
    </row>
    <row r="31" spans="1:9" ht="63.75">
      <c r="A31" s="8">
        <v>15</v>
      </c>
      <c r="B31" s="1" t="s">
        <v>141</v>
      </c>
      <c r="C31" s="2" t="s">
        <v>142</v>
      </c>
      <c r="D31" s="6">
        <v>2256</v>
      </c>
      <c r="E31" s="1" t="s">
        <v>21</v>
      </c>
      <c r="F31" s="6">
        <v>0</v>
      </c>
      <c r="G31" s="6">
        <v>0</v>
      </c>
      <c r="H31" s="6">
        <f>ROUND(D31*F31,0)</f>
        <v>0</v>
      </c>
      <c r="I31" s="6">
        <f>ROUND(D31*G31,0)</f>
        <v>0</v>
      </c>
    </row>
    <row r="33" spans="1:9" ht="38.25">
      <c r="A33" s="8">
        <v>16</v>
      </c>
      <c r="B33" s="1" t="s">
        <v>143</v>
      </c>
      <c r="C33" s="2" t="s">
        <v>144</v>
      </c>
      <c r="D33" s="6">
        <v>5</v>
      </c>
      <c r="E33" s="1" t="s">
        <v>21</v>
      </c>
      <c r="F33" s="6">
        <v>0</v>
      </c>
      <c r="G33" s="6">
        <v>0</v>
      </c>
      <c r="H33" s="6">
        <f>ROUND(D33*F33,0)</f>
        <v>0</v>
      </c>
      <c r="I33" s="6">
        <f>ROUND(D33*G33,0)</f>
        <v>0</v>
      </c>
    </row>
    <row r="35" spans="1:9" ht="38.25">
      <c r="A35" s="8">
        <v>17</v>
      </c>
      <c r="B35" s="1" t="s">
        <v>145</v>
      </c>
      <c r="C35" s="2" t="s">
        <v>146</v>
      </c>
      <c r="D35" s="6">
        <v>6</v>
      </c>
      <c r="E35" s="1" t="s">
        <v>125</v>
      </c>
      <c r="F35" s="6">
        <v>0</v>
      </c>
      <c r="G35" s="6">
        <v>0</v>
      </c>
      <c r="H35" s="6">
        <f>ROUND(D35*F35,0)</f>
        <v>0</v>
      </c>
      <c r="I35" s="6">
        <f>ROUND(D35*G35,0)</f>
        <v>0</v>
      </c>
    </row>
    <row r="37" spans="1:9" ht="38.25">
      <c r="A37" s="8">
        <v>18</v>
      </c>
      <c r="B37" s="1" t="s">
        <v>147</v>
      </c>
      <c r="C37" s="2" t="s">
        <v>148</v>
      </c>
      <c r="D37" s="6">
        <v>11.8</v>
      </c>
      <c r="E37" s="1" t="s">
        <v>21</v>
      </c>
      <c r="F37" s="6">
        <v>0</v>
      </c>
      <c r="G37" s="6">
        <v>0</v>
      </c>
      <c r="H37" s="6">
        <f>ROUND(D37*F37,0)</f>
        <v>0</v>
      </c>
      <c r="I37" s="6">
        <f>ROUND(D37*G37,0)</f>
        <v>0</v>
      </c>
    </row>
    <row r="39" spans="1:9" ht="76.5">
      <c r="A39" s="8">
        <v>19</v>
      </c>
      <c r="B39" s="1" t="s">
        <v>149</v>
      </c>
      <c r="C39" s="2" t="s">
        <v>150</v>
      </c>
      <c r="D39" s="6">
        <v>50.96</v>
      </c>
      <c r="E39" s="1" t="s">
        <v>125</v>
      </c>
      <c r="F39" s="6">
        <v>0</v>
      </c>
      <c r="G39" s="6">
        <v>0</v>
      </c>
      <c r="H39" s="6">
        <f>ROUND(D39*F39,0)</f>
        <v>0</v>
      </c>
      <c r="I39" s="6">
        <f>ROUND(D39*G39,0)</f>
        <v>0</v>
      </c>
    </row>
    <row r="41" spans="1:9" ht="51">
      <c r="A41" s="8">
        <v>20</v>
      </c>
      <c r="B41" s="1" t="s">
        <v>151</v>
      </c>
      <c r="C41" s="2" t="s">
        <v>152</v>
      </c>
      <c r="D41" s="6">
        <v>9</v>
      </c>
      <c r="E41" s="1" t="s">
        <v>16</v>
      </c>
      <c r="F41" s="6">
        <v>0</v>
      </c>
      <c r="G41" s="6">
        <v>0</v>
      </c>
      <c r="H41" s="6">
        <f>ROUND(D41*F41,0)</f>
        <v>0</v>
      </c>
      <c r="I41" s="6">
        <f>ROUND(D41*G41,0)</f>
        <v>0</v>
      </c>
    </row>
    <row r="43" spans="1:9" ht="51">
      <c r="A43" s="8">
        <v>21</v>
      </c>
      <c r="B43" s="1" t="s">
        <v>153</v>
      </c>
      <c r="C43" s="2" t="s">
        <v>154</v>
      </c>
      <c r="D43" s="6">
        <v>47</v>
      </c>
      <c r="E43" s="1" t="s">
        <v>16</v>
      </c>
      <c r="F43" s="6">
        <v>0</v>
      </c>
      <c r="G43" s="6">
        <v>0</v>
      </c>
      <c r="H43" s="6">
        <f>ROUND(D43*F43,0)</f>
        <v>0</v>
      </c>
      <c r="I43" s="6">
        <f>ROUND(D43*G43,0)</f>
        <v>0</v>
      </c>
    </row>
    <row r="45" spans="1:9" ht="51">
      <c r="A45" s="8">
        <v>22</v>
      </c>
      <c r="B45" s="1" t="s">
        <v>153</v>
      </c>
      <c r="C45" s="2" t="s">
        <v>155</v>
      </c>
      <c r="D45" s="6">
        <v>82</v>
      </c>
      <c r="E45" s="1" t="s">
        <v>16</v>
      </c>
      <c r="F45" s="6">
        <v>0</v>
      </c>
      <c r="G45" s="6">
        <v>0</v>
      </c>
      <c r="H45" s="6">
        <f>ROUND(D45*F45,0)</f>
        <v>0</v>
      </c>
      <c r="I45" s="6">
        <f>ROUND(D45*G45,0)</f>
        <v>0</v>
      </c>
    </row>
    <row r="47" spans="1:9" ht="51">
      <c r="A47" s="8">
        <v>23</v>
      </c>
      <c r="B47" s="1" t="s">
        <v>153</v>
      </c>
      <c r="C47" s="2" t="s">
        <v>156</v>
      </c>
      <c r="D47" s="6">
        <v>40</v>
      </c>
      <c r="E47" s="1" t="s">
        <v>16</v>
      </c>
      <c r="F47" s="6">
        <v>0</v>
      </c>
      <c r="G47" s="6">
        <v>0</v>
      </c>
      <c r="H47" s="6">
        <f>ROUND(D47*F47,0)</f>
        <v>0</v>
      </c>
      <c r="I47" s="6">
        <f>ROUND(D47*G47,0)</f>
        <v>0</v>
      </c>
    </row>
    <row r="49" spans="1:9" ht="51">
      <c r="A49" s="8">
        <v>24</v>
      </c>
      <c r="B49" s="1" t="s">
        <v>153</v>
      </c>
      <c r="C49" s="2" t="s">
        <v>157</v>
      </c>
      <c r="D49" s="6">
        <v>12</v>
      </c>
      <c r="E49" s="1" t="s">
        <v>16</v>
      </c>
      <c r="F49" s="6">
        <v>0</v>
      </c>
      <c r="G49" s="6">
        <v>0</v>
      </c>
      <c r="H49" s="6">
        <f>ROUND(D49*F49,0)</f>
        <v>0</v>
      </c>
      <c r="I49" s="6">
        <f>ROUND(D49*G49,0)</f>
        <v>0</v>
      </c>
    </row>
    <row r="51" spans="1:9" s="9" customFormat="1" ht="12.75">
      <c r="A51" s="7"/>
      <c r="B51" s="3"/>
      <c r="C51" s="3" t="s">
        <v>25</v>
      </c>
      <c r="D51" s="5"/>
      <c r="E51" s="3"/>
      <c r="F51" s="5"/>
      <c r="G51" s="5"/>
      <c r="H51" s="5">
        <f>ROUND(SUM(H2:H50),0)</f>
        <v>0</v>
      </c>
      <c r="I51" s="5">
        <f>ROUND(SUM(I2:I50),0)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12.xml><?xml version="1.0" encoding="utf-8"?>
<worksheet xmlns="http://schemas.openxmlformats.org/spreadsheetml/2006/main" xmlns:r="http://schemas.openxmlformats.org/officeDocument/2006/relationships">
  <dimension ref="A1:I20"/>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161</v>
      </c>
      <c r="C2" s="2" t="s">
        <v>162</v>
      </c>
      <c r="D2" s="6">
        <v>1872.55</v>
      </c>
      <c r="E2" s="1" t="s">
        <v>21</v>
      </c>
      <c r="F2" s="6">
        <v>0</v>
      </c>
      <c r="G2" s="6">
        <v>0</v>
      </c>
      <c r="H2" s="6">
        <f>ROUND(D2*F2,0)</f>
        <v>0</v>
      </c>
      <c r="I2" s="6">
        <f>ROUND(D2*G2,0)</f>
        <v>0</v>
      </c>
    </row>
    <row r="4" spans="1:9" ht="76.5">
      <c r="A4" s="8">
        <v>2</v>
      </c>
      <c r="B4" s="1" t="s">
        <v>163</v>
      </c>
      <c r="C4" s="2" t="s">
        <v>164</v>
      </c>
      <c r="D4" s="6">
        <v>347.5</v>
      </c>
      <c r="E4" s="1" t="s">
        <v>21</v>
      </c>
      <c r="F4" s="6">
        <v>0</v>
      </c>
      <c r="G4" s="6">
        <v>0</v>
      </c>
      <c r="H4" s="6">
        <f>ROUND(D4*F4,0)</f>
        <v>0</v>
      </c>
      <c r="I4" s="6">
        <f>ROUND(D4*G4,0)</f>
        <v>0</v>
      </c>
    </row>
    <row r="6" spans="1:9" ht="89.25">
      <c r="A6" s="8">
        <v>3</v>
      </c>
      <c r="B6" s="1" t="s">
        <v>165</v>
      </c>
      <c r="C6" s="2" t="s">
        <v>166</v>
      </c>
      <c r="D6" s="6">
        <v>1101.5</v>
      </c>
      <c r="E6" s="1" t="s">
        <v>21</v>
      </c>
      <c r="F6" s="6">
        <v>0</v>
      </c>
      <c r="G6" s="6">
        <v>0</v>
      </c>
      <c r="H6" s="6">
        <f>ROUND(D6*F6,0)</f>
        <v>0</v>
      </c>
      <c r="I6" s="6">
        <f>ROUND(D6*G6,0)</f>
        <v>0</v>
      </c>
    </row>
    <row r="7" ht="38.25">
      <c r="C7" s="2" t="s">
        <v>167</v>
      </c>
    </row>
    <row r="9" spans="1:9" ht="76.5">
      <c r="A9" s="8">
        <v>4</v>
      </c>
      <c r="B9" s="1" t="s">
        <v>168</v>
      </c>
      <c r="C9" s="2" t="s">
        <v>169</v>
      </c>
      <c r="D9" s="6">
        <v>888</v>
      </c>
      <c r="E9" s="1" t="s">
        <v>21</v>
      </c>
      <c r="F9" s="6">
        <v>0</v>
      </c>
      <c r="G9" s="6">
        <v>0</v>
      </c>
      <c r="H9" s="6">
        <f>ROUND(D9*F9,0)</f>
        <v>0</v>
      </c>
      <c r="I9" s="6">
        <f>ROUND(D9*G9,0)</f>
        <v>0</v>
      </c>
    </row>
    <row r="11" spans="1:9" ht="63.75">
      <c r="A11" s="8">
        <v>5</v>
      </c>
      <c r="B11" s="1" t="s">
        <v>170</v>
      </c>
      <c r="C11" s="2" t="s">
        <v>171</v>
      </c>
      <c r="D11" s="6">
        <v>45.9</v>
      </c>
      <c r="E11" s="1" t="s">
        <v>21</v>
      </c>
      <c r="F11" s="6">
        <v>0</v>
      </c>
      <c r="G11" s="6">
        <v>0</v>
      </c>
      <c r="H11" s="6">
        <f>ROUND(D11*F11,0)</f>
        <v>0</v>
      </c>
      <c r="I11" s="6">
        <f>ROUND(D11*G11,0)</f>
        <v>0</v>
      </c>
    </row>
    <row r="13" spans="1:9" ht="76.5">
      <c r="A13" s="8">
        <v>6</v>
      </c>
      <c r="B13" s="1" t="s">
        <v>172</v>
      </c>
      <c r="C13" s="2" t="s">
        <v>173</v>
      </c>
      <c r="D13" s="6">
        <v>25.5</v>
      </c>
      <c r="E13" s="1" t="s">
        <v>125</v>
      </c>
      <c r="F13" s="6">
        <v>0</v>
      </c>
      <c r="G13" s="6">
        <v>0</v>
      </c>
      <c r="H13" s="6">
        <f>ROUND(D13*F13,0)</f>
        <v>0</v>
      </c>
      <c r="I13" s="6">
        <f>ROUND(D13*G13,0)</f>
        <v>0</v>
      </c>
    </row>
    <row r="15" spans="1:9" ht="89.25">
      <c r="A15" s="8">
        <v>7</v>
      </c>
      <c r="B15" s="1" t="s">
        <v>174</v>
      </c>
      <c r="C15" s="2" t="s">
        <v>175</v>
      </c>
      <c r="D15" s="6">
        <v>24.24</v>
      </c>
      <c r="E15" s="1" t="s">
        <v>125</v>
      </c>
      <c r="F15" s="6">
        <v>0</v>
      </c>
      <c r="G15" s="6">
        <v>0</v>
      </c>
      <c r="H15" s="6">
        <f>ROUND(D15*F15,0)</f>
        <v>0</v>
      </c>
      <c r="I15" s="6">
        <f>ROUND(D15*G15,0)</f>
        <v>0</v>
      </c>
    </row>
    <row r="16" ht="12.75">
      <c r="C16" s="2" t="s">
        <v>176</v>
      </c>
    </row>
    <row r="18" spans="1:9" ht="63.75">
      <c r="A18" s="8">
        <v>8</v>
      </c>
      <c r="B18" s="1" t="s">
        <v>177</v>
      </c>
      <c r="C18" s="2" t="s">
        <v>178</v>
      </c>
      <c r="D18" s="6">
        <v>24.24</v>
      </c>
      <c r="E18" s="1" t="s">
        <v>125</v>
      </c>
      <c r="F18" s="6">
        <v>0</v>
      </c>
      <c r="G18" s="6">
        <v>0</v>
      </c>
      <c r="H18" s="6">
        <f>ROUND(D18*F18,0)</f>
        <v>0</v>
      </c>
      <c r="I18" s="6">
        <f>ROUND(D18*G18,0)</f>
        <v>0</v>
      </c>
    </row>
    <row r="20" spans="1:9" s="9" customFormat="1" ht="12.75">
      <c r="A20" s="7"/>
      <c r="B20" s="3"/>
      <c r="C20" s="3" t="s">
        <v>25</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13.xml><?xml version="1.0" encoding="utf-8"?>
<worksheet xmlns="http://schemas.openxmlformats.org/spreadsheetml/2006/main" xmlns:r="http://schemas.openxmlformats.org/officeDocument/2006/relationships">
  <dimension ref="A1:I6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180</v>
      </c>
      <c r="C2" s="2" t="s">
        <v>239</v>
      </c>
      <c r="D2" s="6">
        <v>322.5</v>
      </c>
      <c r="E2" s="1" t="s">
        <v>21</v>
      </c>
      <c r="F2" s="6">
        <v>0</v>
      </c>
      <c r="G2" s="6">
        <v>0</v>
      </c>
      <c r="H2" s="6">
        <f>ROUND(D2*F2,0)</f>
        <v>0</v>
      </c>
      <c r="I2" s="6">
        <f>ROUND(D2*G2,0)</f>
        <v>0</v>
      </c>
    </row>
    <row r="3" ht="38.25">
      <c r="C3" s="2" t="s">
        <v>181</v>
      </c>
    </row>
    <row r="5" spans="1:9" ht="92.25">
      <c r="A5" s="8">
        <v>2</v>
      </c>
      <c r="B5" s="1" t="s">
        <v>182</v>
      </c>
      <c r="C5" s="2" t="s">
        <v>240</v>
      </c>
      <c r="D5" s="6">
        <v>22.82</v>
      </c>
      <c r="E5" s="1" t="s">
        <v>21</v>
      </c>
      <c r="F5" s="6">
        <v>0</v>
      </c>
      <c r="G5" s="6">
        <v>0</v>
      </c>
      <c r="H5" s="6">
        <f>ROUND(D5*F5,0)</f>
        <v>0</v>
      </c>
      <c r="I5" s="6">
        <f>ROUND(D5*G5,0)</f>
        <v>0</v>
      </c>
    </row>
    <row r="6" ht="38.25">
      <c r="C6" s="2" t="s">
        <v>183</v>
      </c>
    </row>
    <row r="8" spans="1:9" ht="92.25">
      <c r="A8" s="8">
        <v>3</v>
      </c>
      <c r="B8" s="1" t="s">
        <v>184</v>
      </c>
      <c r="C8" s="2" t="s">
        <v>241</v>
      </c>
      <c r="D8" s="6">
        <v>16.64</v>
      </c>
      <c r="E8" s="1" t="s">
        <v>21</v>
      </c>
      <c r="F8" s="6">
        <v>0</v>
      </c>
      <c r="G8" s="6">
        <v>0</v>
      </c>
      <c r="H8" s="6">
        <f>ROUND(D8*F8,0)</f>
        <v>0</v>
      </c>
      <c r="I8" s="6">
        <f>ROUND(D8*G8,0)</f>
        <v>0</v>
      </c>
    </row>
    <row r="9" ht="38.25">
      <c r="C9" s="2" t="s">
        <v>185</v>
      </c>
    </row>
    <row r="11" spans="1:9" ht="76.5">
      <c r="A11" s="8">
        <v>4</v>
      </c>
      <c r="B11" s="1" t="s">
        <v>186</v>
      </c>
      <c r="C11" s="2" t="s">
        <v>187</v>
      </c>
      <c r="D11" s="6">
        <v>21.1</v>
      </c>
      <c r="E11" s="1" t="s">
        <v>21</v>
      </c>
      <c r="F11" s="6">
        <v>0</v>
      </c>
      <c r="G11" s="6">
        <v>0</v>
      </c>
      <c r="H11" s="6">
        <f>ROUND(D11*F11,0)</f>
        <v>0</v>
      </c>
      <c r="I11" s="6">
        <f>ROUND(D11*G11,0)</f>
        <v>0</v>
      </c>
    </row>
    <row r="13" spans="1:9" ht="63.75">
      <c r="A13" s="8">
        <v>5</v>
      </c>
      <c r="B13" s="1" t="s">
        <v>188</v>
      </c>
      <c r="C13" s="2" t="s">
        <v>189</v>
      </c>
      <c r="D13" s="6">
        <v>119</v>
      </c>
      <c r="E13" s="1" t="s">
        <v>16</v>
      </c>
      <c r="F13" s="6">
        <v>0</v>
      </c>
      <c r="G13" s="6">
        <v>0</v>
      </c>
      <c r="H13" s="6">
        <f>ROUND(D13*F13,0)</f>
        <v>0</v>
      </c>
      <c r="I13" s="6">
        <f>ROUND(D13*G13,0)</f>
        <v>0</v>
      </c>
    </row>
    <row r="15" spans="1:9" ht="66.75">
      <c r="A15" s="8">
        <v>6</v>
      </c>
      <c r="B15" s="1" t="s">
        <v>190</v>
      </c>
      <c r="C15" s="2" t="s">
        <v>242</v>
      </c>
      <c r="D15" s="6">
        <v>26</v>
      </c>
      <c r="E15" s="1" t="s">
        <v>16</v>
      </c>
      <c r="F15" s="6">
        <v>0</v>
      </c>
      <c r="G15" s="6">
        <v>0</v>
      </c>
      <c r="H15" s="6">
        <f>ROUND(D15*F15,0)</f>
        <v>0</v>
      </c>
      <c r="I15" s="6">
        <f>ROUND(D15*G15,0)</f>
        <v>0</v>
      </c>
    </row>
    <row r="17" spans="1:9" ht="89.25">
      <c r="A17" s="8">
        <v>7</v>
      </c>
      <c r="B17" s="1" t="s">
        <v>191</v>
      </c>
      <c r="C17" s="2" t="s">
        <v>192</v>
      </c>
      <c r="D17" s="6">
        <v>176.76</v>
      </c>
      <c r="E17" s="1" t="s">
        <v>21</v>
      </c>
      <c r="F17" s="6">
        <v>0</v>
      </c>
      <c r="G17" s="6">
        <v>0</v>
      </c>
      <c r="H17" s="6">
        <f>ROUND(D17*F17,0)</f>
        <v>0</v>
      </c>
      <c r="I17" s="6">
        <f>ROUND(D17*G17,0)</f>
        <v>0</v>
      </c>
    </row>
    <row r="18" ht="38.25">
      <c r="C18" s="2" t="s">
        <v>193</v>
      </c>
    </row>
    <row r="20" spans="1:9" ht="89.25">
      <c r="A20" s="8">
        <v>8</v>
      </c>
      <c r="B20" s="1" t="s">
        <v>194</v>
      </c>
      <c r="C20" s="2" t="s">
        <v>195</v>
      </c>
      <c r="D20" s="6">
        <v>46.08</v>
      </c>
      <c r="E20" s="1" t="s">
        <v>21</v>
      </c>
      <c r="F20" s="6">
        <v>0</v>
      </c>
      <c r="G20" s="6">
        <v>0</v>
      </c>
      <c r="H20" s="6">
        <f>ROUND(D20*F20,0)</f>
        <v>0</v>
      </c>
      <c r="I20" s="6">
        <f>ROUND(D20*G20,0)</f>
        <v>0</v>
      </c>
    </row>
    <row r="22" spans="1:9" ht="63.75">
      <c r="A22" s="8">
        <v>9</v>
      </c>
      <c r="B22" s="1" t="s">
        <v>196</v>
      </c>
      <c r="C22" s="2" t="s">
        <v>197</v>
      </c>
      <c r="D22" s="6">
        <v>12</v>
      </c>
      <c r="E22" s="1" t="s">
        <v>21</v>
      </c>
      <c r="F22" s="6">
        <v>0</v>
      </c>
      <c r="G22" s="6">
        <v>0</v>
      </c>
      <c r="H22" s="6">
        <f>ROUND(D22*F22,0)</f>
        <v>0</v>
      </c>
      <c r="I22" s="6">
        <f>ROUND(D22*G22,0)</f>
        <v>0</v>
      </c>
    </row>
    <row r="24" spans="1:9" ht="38.25">
      <c r="A24" s="8">
        <v>10</v>
      </c>
      <c r="B24" s="1" t="s">
        <v>198</v>
      </c>
      <c r="C24" s="2" t="s">
        <v>199</v>
      </c>
      <c r="D24" s="6">
        <v>19</v>
      </c>
      <c r="E24" s="1" t="s">
        <v>16</v>
      </c>
      <c r="F24" s="6">
        <v>0</v>
      </c>
      <c r="G24" s="6">
        <v>0</v>
      </c>
      <c r="H24" s="6">
        <f>ROUND(D24*F24,0)</f>
        <v>0</v>
      </c>
      <c r="I24" s="6">
        <f>ROUND(D24*G24,0)</f>
        <v>0</v>
      </c>
    </row>
    <row r="26" spans="1:9" ht="38.25">
      <c r="A26" s="8">
        <v>11</v>
      </c>
      <c r="B26" s="1" t="s">
        <v>200</v>
      </c>
      <c r="C26" s="2" t="s">
        <v>201</v>
      </c>
      <c r="D26" s="6">
        <v>12</v>
      </c>
      <c r="E26" s="1" t="s">
        <v>16</v>
      </c>
      <c r="F26" s="6">
        <v>0</v>
      </c>
      <c r="G26" s="6">
        <v>0</v>
      </c>
      <c r="H26" s="6">
        <f>ROUND(D26*F26,0)</f>
        <v>0</v>
      </c>
      <c r="I26" s="6">
        <f>ROUND(D26*G26,0)</f>
        <v>0</v>
      </c>
    </row>
    <row r="28" spans="1:9" ht="89.25">
      <c r="A28" s="8">
        <v>12</v>
      </c>
      <c r="B28" s="1" t="s">
        <v>202</v>
      </c>
      <c r="C28" s="2" t="s">
        <v>203</v>
      </c>
      <c r="D28" s="6">
        <v>10.7</v>
      </c>
      <c r="E28" s="1" t="s">
        <v>21</v>
      </c>
      <c r="F28" s="6">
        <v>0</v>
      </c>
      <c r="G28" s="6">
        <v>0</v>
      </c>
      <c r="H28" s="6">
        <f>ROUND(D28*F28,0)</f>
        <v>0</v>
      </c>
      <c r="I28" s="6">
        <f>ROUND(D28*G28,0)</f>
        <v>0</v>
      </c>
    </row>
    <row r="30" spans="1:9" ht="89.25">
      <c r="A30" s="8">
        <v>13</v>
      </c>
      <c r="B30" s="1" t="s">
        <v>204</v>
      </c>
      <c r="C30" s="2" t="s">
        <v>205</v>
      </c>
      <c r="D30" s="6">
        <v>16.6</v>
      </c>
      <c r="E30" s="1" t="s">
        <v>21</v>
      </c>
      <c r="F30" s="6">
        <v>0</v>
      </c>
      <c r="G30" s="6">
        <v>0</v>
      </c>
      <c r="H30" s="6">
        <f>ROUND(D30*F30,0)</f>
        <v>0</v>
      </c>
      <c r="I30" s="6">
        <f>ROUND(D30*G30,0)</f>
        <v>0</v>
      </c>
    </row>
    <row r="31" ht="12.75">
      <c r="C31" s="2" t="s">
        <v>206</v>
      </c>
    </row>
    <row r="33" spans="1:9" ht="89.25">
      <c r="A33" s="8">
        <v>14</v>
      </c>
      <c r="B33" s="1" t="s">
        <v>207</v>
      </c>
      <c r="C33" s="2" t="s">
        <v>208</v>
      </c>
      <c r="D33" s="6">
        <v>7.8</v>
      </c>
      <c r="E33" s="1" t="s">
        <v>21</v>
      </c>
      <c r="F33" s="6">
        <v>0</v>
      </c>
      <c r="G33" s="6">
        <v>0</v>
      </c>
      <c r="H33" s="6">
        <f>ROUND(D33*F33,0)</f>
        <v>0</v>
      </c>
      <c r="I33" s="6">
        <f>ROUND(D33*G33,0)</f>
        <v>0</v>
      </c>
    </row>
    <row r="35" spans="1:9" ht="76.5">
      <c r="A35" s="8">
        <v>15</v>
      </c>
      <c r="B35" s="1" t="s">
        <v>209</v>
      </c>
      <c r="C35" s="2" t="s">
        <v>210</v>
      </c>
      <c r="D35" s="6">
        <v>193.5</v>
      </c>
      <c r="E35" s="1" t="s">
        <v>21</v>
      </c>
      <c r="F35" s="6">
        <v>0</v>
      </c>
      <c r="G35" s="6">
        <v>0</v>
      </c>
      <c r="H35" s="6">
        <f>ROUND(D35*F35,0)</f>
        <v>0</v>
      </c>
      <c r="I35" s="6">
        <f>ROUND(D35*G35,0)</f>
        <v>0</v>
      </c>
    </row>
    <row r="36" ht="12.75">
      <c r="C36" s="2" t="s">
        <v>211</v>
      </c>
    </row>
    <row r="38" spans="1:9" ht="76.5">
      <c r="A38" s="8">
        <v>16</v>
      </c>
      <c r="B38" s="1" t="s">
        <v>212</v>
      </c>
      <c r="C38" s="2" t="s">
        <v>213</v>
      </c>
      <c r="D38" s="6">
        <v>93.3</v>
      </c>
      <c r="E38" s="1" t="s">
        <v>21</v>
      </c>
      <c r="F38" s="6">
        <v>0</v>
      </c>
      <c r="G38" s="6">
        <v>0</v>
      </c>
      <c r="H38" s="6">
        <f>ROUND(D38*F38,0)</f>
        <v>0</v>
      </c>
      <c r="I38" s="6">
        <f>ROUND(D38*G38,0)</f>
        <v>0</v>
      </c>
    </row>
    <row r="39" ht="38.25">
      <c r="C39" s="2" t="s">
        <v>214</v>
      </c>
    </row>
    <row r="41" spans="1:9" ht="76.5">
      <c r="A41" s="8">
        <v>17</v>
      </c>
      <c r="B41" s="1" t="s">
        <v>215</v>
      </c>
      <c r="C41" s="2" t="s">
        <v>216</v>
      </c>
      <c r="D41" s="6">
        <v>27.6</v>
      </c>
      <c r="E41" s="1" t="s">
        <v>21</v>
      </c>
      <c r="F41" s="6">
        <v>0</v>
      </c>
      <c r="G41" s="6">
        <v>0</v>
      </c>
      <c r="H41" s="6">
        <f>ROUND(D41*F41,0)</f>
        <v>0</v>
      </c>
      <c r="I41" s="6">
        <f>ROUND(D41*G41,0)</f>
        <v>0</v>
      </c>
    </row>
    <row r="42" ht="25.5">
      <c r="C42" s="2" t="s">
        <v>217</v>
      </c>
    </row>
    <row r="44" spans="1:9" ht="76.5">
      <c r="A44" s="8">
        <v>18</v>
      </c>
      <c r="B44" s="1" t="s">
        <v>218</v>
      </c>
      <c r="C44" s="2" t="s">
        <v>219</v>
      </c>
      <c r="D44" s="6">
        <v>31.5</v>
      </c>
      <c r="E44" s="1" t="s">
        <v>21</v>
      </c>
      <c r="F44" s="6">
        <v>0</v>
      </c>
      <c r="G44" s="6">
        <v>0</v>
      </c>
      <c r="H44" s="6">
        <f>ROUND(D44*F44,0)</f>
        <v>0</v>
      </c>
      <c r="I44" s="6">
        <f>ROUND(D44*G44,0)</f>
        <v>0</v>
      </c>
    </row>
    <row r="45" ht="25.5">
      <c r="C45" s="2" t="s">
        <v>220</v>
      </c>
    </row>
    <row r="47" spans="1:9" ht="76.5">
      <c r="A47" s="8">
        <v>19</v>
      </c>
      <c r="B47" s="1" t="s">
        <v>221</v>
      </c>
      <c r="C47" s="2" t="s">
        <v>222</v>
      </c>
      <c r="D47" s="6">
        <v>89.4</v>
      </c>
      <c r="E47" s="1" t="s">
        <v>21</v>
      </c>
      <c r="F47" s="6">
        <v>0</v>
      </c>
      <c r="G47" s="6">
        <v>0</v>
      </c>
      <c r="H47" s="6">
        <f>ROUND(D47*F47,0)</f>
        <v>0</v>
      </c>
      <c r="I47" s="6">
        <f>ROUND(D47*G47,0)</f>
        <v>0</v>
      </c>
    </row>
    <row r="48" ht="12.75">
      <c r="C48" s="2" t="s">
        <v>223</v>
      </c>
    </row>
    <row r="50" spans="1:9" ht="76.5">
      <c r="A50" s="8">
        <v>20</v>
      </c>
      <c r="B50" s="1" t="s">
        <v>221</v>
      </c>
      <c r="C50" s="2" t="s">
        <v>224</v>
      </c>
      <c r="D50" s="6">
        <v>38.6</v>
      </c>
      <c r="E50" s="1" t="s">
        <v>21</v>
      </c>
      <c r="F50" s="6">
        <v>0</v>
      </c>
      <c r="G50" s="6">
        <v>0</v>
      </c>
      <c r="H50" s="6">
        <f>ROUND(D50*F50,0)</f>
        <v>0</v>
      </c>
      <c r="I50" s="6">
        <f>ROUND(D50*G50,0)</f>
        <v>0</v>
      </c>
    </row>
    <row r="51" ht="12.75">
      <c r="C51" s="2" t="s">
        <v>225</v>
      </c>
    </row>
    <row r="53" spans="1:9" ht="76.5">
      <c r="A53" s="8">
        <v>21</v>
      </c>
      <c r="B53" s="1" t="s">
        <v>226</v>
      </c>
      <c r="C53" s="2" t="s">
        <v>227</v>
      </c>
      <c r="D53" s="6">
        <v>9.45</v>
      </c>
      <c r="E53" s="1" t="s">
        <v>21</v>
      </c>
      <c r="F53" s="6">
        <v>0</v>
      </c>
      <c r="G53" s="6">
        <v>0</v>
      </c>
      <c r="H53" s="6">
        <f>ROUND(D53*F53,0)</f>
        <v>0</v>
      </c>
      <c r="I53" s="6">
        <f>ROUND(D53*G53,0)</f>
        <v>0</v>
      </c>
    </row>
    <row r="54" ht="25.5">
      <c r="C54" s="2" t="s">
        <v>228</v>
      </c>
    </row>
    <row r="56" spans="1:9" ht="89.25">
      <c r="A56" s="8">
        <v>22</v>
      </c>
      <c r="B56" s="1" t="s">
        <v>229</v>
      </c>
      <c r="C56" s="2" t="s">
        <v>230</v>
      </c>
      <c r="D56" s="6">
        <v>13.7</v>
      </c>
      <c r="E56" s="1" t="s">
        <v>21</v>
      </c>
      <c r="F56" s="6">
        <v>0</v>
      </c>
      <c r="G56" s="6">
        <v>0</v>
      </c>
      <c r="H56" s="6">
        <f>ROUND(D56*F56,0)</f>
        <v>0</v>
      </c>
      <c r="I56" s="6">
        <f>ROUND(D56*G56,0)</f>
        <v>0</v>
      </c>
    </row>
    <row r="57" ht="38.25">
      <c r="C57" s="2" t="s">
        <v>231</v>
      </c>
    </row>
    <row r="59" spans="1:9" ht="89.25">
      <c r="A59" s="8">
        <v>23</v>
      </c>
      <c r="B59" s="1" t="s">
        <v>232</v>
      </c>
      <c r="C59" s="2" t="s">
        <v>233</v>
      </c>
      <c r="D59" s="6">
        <v>6.3</v>
      </c>
      <c r="E59" s="1" t="s">
        <v>21</v>
      </c>
      <c r="F59" s="6">
        <v>0</v>
      </c>
      <c r="G59" s="6">
        <v>0</v>
      </c>
      <c r="H59" s="6">
        <f>ROUND(D59*F59,0)</f>
        <v>0</v>
      </c>
      <c r="I59" s="6">
        <f>ROUND(D59*G59,0)</f>
        <v>0</v>
      </c>
    </row>
    <row r="60" ht="38.25">
      <c r="C60" s="2" t="s">
        <v>234</v>
      </c>
    </row>
    <row r="62" spans="1:9" ht="89.25">
      <c r="A62" s="8">
        <v>24</v>
      </c>
      <c r="B62" s="1" t="s">
        <v>232</v>
      </c>
      <c r="C62" s="2" t="s">
        <v>233</v>
      </c>
      <c r="D62" s="6">
        <v>2.7</v>
      </c>
      <c r="E62" s="1" t="s">
        <v>21</v>
      </c>
      <c r="F62" s="6">
        <v>0</v>
      </c>
      <c r="G62" s="6">
        <v>0</v>
      </c>
      <c r="H62" s="6">
        <f>ROUND(D62*F62,0)</f>
        <v>0</v>
      </c>
      <c r="I62" s="6">
        <f>ROUND(D62*G62,0)</f>
        <v>0</v>
      </c>
    </row>
    <row r="63" ht="38.25">
      <c r="C63" s="2" t="s">
        <v>235</v>
      </c>
    </row>
    <row r="65" spans="1:9" ht="76.5">
      <c r="A65" s="8">
        <v>25</v>
      </c>
      <c r="B65" s="1" t="s">
        <v>236</v>
      </c>
      <c r="C65" s="2" t="s">
        <v>237</v>
      </c>
      <c r="D65" s="6">
        <v>30</v>
      </c>
      <c r="E65" s="1" t="s">
        <v>16</v>
      </c>
      <c r="F65" s="6">
        <v>0</v>
      </c>
      <c r="G65" s="6">
        <v>0</v>
      </c>
      <c r="H65" s="6">
        <f>ROUND(D65*F65,0)</f>
        <v>0</v>
      </c>
      <c r="I65" s="6">
        <f>ROUND(D65*G65,0)</f>
        <v>0</v>
      </c>
    </row>
    <row r="66" ht="12.75">
      <c r="C66" s="2" t="s">
        <v>238</v>
      </c>
    </row>
    <row r="68" spans="1:9" s="9" customFormat="1" ht="12.75">
      <c r="A68" s="7"/>
      <c r="B68" s="3"/>
      <c r="C68" s="3" t="s">
        <v>25</v>
      </c>
      <c r="D68" s="5"/>
      <c r="E68" s="3"/>
      <c r="F68" s="5"/>
      <c r="G68" s="5"/>
      <c r="H68" s="5">
        <f>ROUND(SUM(H2:H67),0)</f>
        <v>0</v>
      </c>
      <c r="I68" s="5">
        <f>ROUND(SUM(I2:I67),0)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Szárazépítés</oddHeader>
  </headerFooter>
</worksheet>
</file>

<file path=xl/worksheets/sheet14.xml><?xml version="1.0" encoding="utf-8"?>
<worksheet xmlns="http://schemas.openxmlformats.org/spreadsheetml/2006/main" xmlns:r="http://schemas.openxmlformats.org/officeDocument/2006/relationships">
  <dimension ref="A1:I71"/>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244</v>
      </c>
      <c r="C2" s="2" t="s">
        <v>245</v>
      </c>
      <c r="D2" s="6">
        <v>816.45</v>
      </c>
      <c r="E2" s="1" t="s">
        <v>21</v>
      </c>
      <c r="F2" s="6">
        <v>0</v>
      </c>
      <c r="G2" s="6">
        <v>0</v>
      </c>
      <c r="H2" s="6">
        <f>ROUND(D2*F2,0)</f>
        <v>0</v>
      </c>
      <c r="I2" s="6">
        <f>ROUND(D2*G2,0)</f>
        <v>0</v>
      </c>
    </row>
    <row r="4" spans="1:9" ht="89.25">
      <c r="A4" s="8">
        <v>2</v>
      </c>
      <c r="B4" s="1" t="s">
        <v>246</v>
      </c>
      <c r="C4" s="2" t="s">
        <v>247</v>
      </c>
      <c r="D4" s="6">
        <v>143.82</v>
      </c>
      <c r="E4" s="1" t="s">
        <v>21</v>
      </c>
      <c r="F4" s="6">
        <v>0</v>
      </c>
      <c r="G4" s="6">
        <v>0</v>
      </c>
      <c r="H4" s="6">
        <f>ROUND(D4*F4,0)</f>
        <v>0</v>
      </c>
      <c r="I4" s="6">
        <f>ROUND(D4*G4,0)</f>
        <v>0</v>
      </c>
    </row>
    <row r="5" ht="51">
      <c r="C5" s="2" t="s">
        <v>248</v>
      </c>
    </row>
    <row r="7" spans="1:9" ht="89.25">
      <c r="A7" s="8">
        <v>3</v>
      </c>
      <c r="B7" s="1" t="s">
        <v>249</v>
      </c>
      <c r="C7" s="2" t="s">
        <v>250</v>
      </c>
      <c r="D7" s="6">
        <v>135.26</v>
      </c>
      <c r="E7" s="1" t="s">
        <v>21</v>
      </c>
      <c r="F7" s="6">
        <v>0</v>
      </c>
      <c r="G7" s="6">
        <v>0</v>
      </c>
      <c r="H7" s="6">
        <f>ROUND(D7*F7,0)</f>
        <v>0</v>
      </c>
      <c r="I7" s="6">
        <f>ROUND(D7*G7,0)</f>
        <v>0</v>
      </c>
    </row>
    <row r="8" ht="38.25">
      <c r="C8" s="2" t="s">
        <v>251</v>
      </c>
    </row>
    <row r="10" spans="1:9" ht="89.25">
      <c r="A10" s="8">
        <v>4</v>
      </c>
      <c r="B10" s="1" t="s">
        <v>252</v>
      </c>
      <c r="C10" s="2" t="s">
        <v>253</v>
      </c>
      <c r="D10" s="6">
        <v>105.01</v>
      </c>
      <c r="E10" s="1" t="s">
        <v>21</v>
      </c>
      <c r="F10" s="6">
        <v>0</v>
      </c>
      <c r="G10" s="6">
        <v>0</v>
      </c>
      <c r="H10" s="6">
        <f>ROUND(D10*F10,0)</f>
        <v>0</v>
      </c>
      <c r="I10" s="6">
        <f>ROUND(D10*G10,0)</f>
        <v>0</v>
      </c>
    </row>
    <row r="11" ht="38.25">
      <c r="C11" s="2" t="s">
        <v>254</v>
      </c>
    </row>
    <row r="13" spans="1:9" ht="89.25">
      <c r="A13" s="8">
        <v>5</v>
      </c>
      <c r="B13" s="1" t="s">
        <v>255</v>
      </c>
      <c r="C13" s="2" t="s">
        <v>256</v>
      </c>
      <c r="D13" s="6">
        <v>11.41</v>
      </c>
      <c r="E13" s="1" t="s">
        <v>21</v>
      </c>
      <c r="F13" s="6">
        <v>0</v>
      </c>
      <c r="G13" s="6">
        <v>0</v>
      </c>
      <c r="H13" s="6">
        <f>ROUND(D13*F13,0)</f>
        <v>0</v>
      </c>
      <c r="I13" s="6">
        <f>ROUND(D13*G13,0)</f>
        <v>0</v>
      </c>
    </row>
    <row r="14" ht="38.25">
      <c r="C14" s="2" t="s">
        <v>257</v>
      </c>
    </row>
    <row r="16" spans="1:9" ht="89.25">
      <c r="A16" s="8">
        <v>6</v>
      </c>
      <c r="B16" s="1" t="s">
        <v>258</v>
      </c>
      <c r="C16" s="2" t="s">
        <v>259</v>
      </c>
      <c r="D16" s="6">
        <v>9.1</v>
      </c>
      <c r="E16" s="1" t="s">
        <v>21</v>
      </c>
      <c r="F16" s="6">
        <v>0</v>
      </c>
      <c r="G16" s="6">
        <v>0</v>
      </c>
      <c r="H16" s="6">
        <f>ROUND(D16*F16,0)</f>
        <v>0</v>
      </c>
      <c r="I16" s="6">
        <f>ROUND(D16*G16,0)</f>
        <v>0</v>
      </c>
    </row>
    <row r="17" ht="38.25">
      <c r="C17" s="2" t="s">
        <v>260</v>
      </c>
    </row>
    <row r="19" spans="1:9" ht="89.25">
      <c r="A19" s="8">
        <v>7</v>
      </c>
      <c r="B19" s="1" t="s">
        <v>261</v>
      </c>
      <c r="C19" s="2" t="s">
        <v>262</v>
      </c>
      <c r="D19" s="6">
        <v>49.48</v>
      </c>
      <c r="E19" s="1" t="s">
        <v>125</v>
      </c>
      <c r="F19" s="6">
        <v>0</v>
      </c>
      <c r="G19" s="6">
        <v>0</v>
      </c>
      <c r="H19" s="6">
        <f>ROUND(D19*F19,0)</f>
        <v>0</v>
      </c>
      <c r="I19" s="6">
        <f>ROUND(D19*G19,0)</f>
        <v>0</v>
      </c>
    </row>
    <row r="20" ht="25.5">
      <c r="C20" s="2" t="s">
        <v>263</v>
      </c>
    </row>
    <row r="22" spans="1:9" ht="89.25">
      <c r="A22" s="8">
        <v>8</v>
      </c>
      <c r="B22" s="1" t="s">
        <v>264</v>
      </c>
      <c r="C22" s="2" t="s">
        <v>265</v>
      </c>
      <c r="D22" s="6">
        <v>118.41</v>
      </c>
      <c r="E22" s="1" t="s">
        <v>125</v>
      </c>
      <c r="F22" s="6">
        <v>0</v>
      </c>
      <c r="G22" s="6">
        <v>0</v>
      </c>
      <c r="H22" s="6">
        <f>ROUND(D22*F22,0)</f>
        <v>0</v>
      </c>
      <c r="I22" s="6">
        <f>ROUND(D22*G22,0)</f>
        <v>0</v>
      </c>
    </row>
    <row r="23" ht="38.25">
      <c r="C23" s="2" t="s">
        <v>266</v>
      </c>
    </row>
    <row r="25" spans="1:9" ht="89.25">
      <c r="A25" s="8">
        <v>9</v>
      </c>
      <c r="B25" s="1" t="s">
        <v>267</v>
      </c>
      <c r="C25" s="2" t="s">
        <v>268</v>
      </c>
      <c r="D25" s="6">
        <v>6.11</v>
      </c>
      <c r="E25" s="1" t="s">
        <v>125</v>
      </c>
      <c r="F25" s="6">
        <v>0</v>
      </c>
      <c r="G25" s="6">
        <v>0</v>
      </c>
      <c r="H25" s="6">
        <f>ROUND(D25*F25,0)</f>
        <v>0</v>
      </c>
      <c r="I25" s="6">
        <f>ROUND(D25*G25,0)</f>
        <v>0</v>
      </c>
    </row>
    <row r="26" ht="25.5">
      <c r="C26" s="2" t="s">
        <v>269</v>
      </c>
    </row>
    <row r="28" spans="1:9" ht="89.25">
      <c r="A28" s="8">
        <v>10</v>
      </c>
      <c r="B28" s="1" t="s">
        <v>270</v>
      </c>
      <c r="C28" s="2" t="s">
        <v>271</v>
      </c>
      <c r="D28" s="6">
        <v>8.16</v>
      </c>
      <c r="E28" s="1" t="s">
        <v>125</v>
      </c>
      <c r="F28" s="6">
        <v>0</v>
      </c>
      <c r="G28" s="6">
        <v>0</v>
      </c>
      <c r="H28" s="6">
        <f>ROUND(D28*F28,0)</f>
        <v>0</v>
      </c>
      <c r="I28" s="6">
        <f>ROUND(D28*G28,0)</f>
        <v>0</v>
      </c>
    </row>
    <row r="29" ht="38.25">
      <c r="C29" s="2" t="s">
        <v>272</v>
      </c>
    </row>
    <row r="31" spans="1:9" ht="76.5">
      <c r="A31" s="8">
        <v>11</v>
      </c>
      <c r="B31" s="1" t="s">
        <v>273</v>
      </c>
      <c r="C31" s="2" t="s">
        <v>274</v>
      </c>
      <c r="D31" s="6">
        <v>10.87</v>
      </c>
      <c r="E31" s="1" t="s">
        <v>125</v>
      </c>
      <c r="F31" s="6">
        <v>0</v>
      </c>
      <c r="G31" s="6">
        <v>0</v>
      </c>
      <c r="H31" s="6">
        <f>ROUND(D31*F31,0)</f>
        <v>0</v>
      </c>
      <c r="I31" s="6">
        <f>ROUND(D31*G31,0)</f>
        <v>0</v>
      </c>
    </row>
    <row r="32" ht="51">
      <c r="C32" s="2" t="s">
        <v>275</v>
      </c>
    </row>
    <row r="34" spans="1:9" ht="76.5">
      <c r="A34" s="8">
        <v>12</v>
      </c>
      <c r="B34" s="1" t="s">
        <v>276</v>
      </c>
      <c r="C34" s="2" t="s">
        <v>277</v>
      </c>
      <c r="D34" s="6">
        <v>36.3</v>
      </c>
      <c r="E34" s="1" t="s">
        <v>125</v>
      </c>
      <c r="F34" s="6">
        <v>0</v>
      </c>
      <c r="G34" s="6">
        <v>0</v>
      </c>
      <c r="H34" s="6">
        <f>ROUND(D34*F34,0)</f>
        <v>0</v>
      </c>
      <c r="I34" s="6">
        <f>ROUND(D34*G34,0)</f>
        <v>0</v>
      </c>
    </row>
    <row r="35" ht="38.25">
      <c r="C35" s="2" t="s">
        <v>278</v>
      </c>
    </row>
    <row r="37" spans="1:9" ht="51">
      <c r="A37" s="8">
        <v>13</v>
      </c>
      <c r="B37" s="1" t="s">
        <v>279</v>
      </c>
      <c r="C37" s="2" t="s">
        <v>280</v>
      </c>
      <c r="D37" s="6">
        <v>347.55</v>
      </c>
      <c r="E37" s="1" t="s">
        <v>21</v>
      </c>
      <c r="F37" s="6">
        <v>0</v>
      </c>
      <c r="G37" s="6">
        <v>0</v>
      </c>
      <c r="H37" s="6">
        <f>ROUND(D37*F37,0)</f>
        <v>0</v>
      </c>
      <c r="I37" s="6">
        <f>ROUND(D37*G37,0)</f>
        <v>0</v>
      </c>
    </row>
    <row r="39" spans="1:9" ht="38.25">
      <c r="A39" s="8">
        <v>14</v>
      </c>
      <c r="B39" s="1" t="s">
        <v>281</v>
      </c>
      <c r="C39" s="2" t="s">
        <v>282</v>
      </c>
      <c r="D39" s="6">
        <v>273.79</v>
      </c>
      <c r="E39" s="1" t="s">
        <v>125</v>
      </c>
      <c r="F39" s="6">
        <v>0</v>
      </c>
      <c r="G39" s="6">
        <v>0</v>
      </c>
      <c r="H39" s="6">
        <f>ROUND(D39*F39,0)</f>
        <v>0</v>
      </c>
      <c r="I39" s="6">
        <f>ROUND(D39*G39,0)</f>
        <v>0</v>
      </c>
    </row>
    <row r="41" spans="1:9" ht="76.5">
      <c r="A41" s="8">
        <v>15</v>
      </c>
      <c r="B41" s="1" t="s">
        <v>283</v>
      </c>
      <c r="C41" s="2" t="s">
        <v>284</v>
      </c>
      <c r="D41" s="6">
        <v>191.78</v>
      </c>
      <c r="E41" s="1" t="s">
        <v>21</v>
      </c>
      <c r="F41" s="6">
        <v>0</v>
      </c>
      <c r="G41" s="6">
        <v>0</v>
      </c>
      <c r="H41" s="6">
        <f>ROUND(D41*F41,0)</f>
        <v>0</v>
      </c>
      <c r="I41" s="6">
        <f>ROUND(D41*G41,0)</f>
        <v>0</v>
      </c>
    </row>
    <row r="42" ht="76.5">
      <c r="C42" s="2" t="s">
        <v>285</v>
      </c>
    </row>
    <row r="44" spans="1:9" ht="89.25">
      <c r="A44" s="8">
        <v>16</v>
      </c>
      <c r="B44" s="1" t="s">
        <v>286</v>
      </c>
      <c r="C44" s="2" t="s">
        <v>287</v>
      </c>
      <c r="D44" s="6">
        <v>116.6</v>
      </c>
      <c r="E44" s="1" t="s">
        <v>125</v>
      </c>
      <c r="F44" s="6">
        <v>0</v>
      </c>
      <c r="G44" s="6">
        <v>0</v>
      </c>
      <c r="H44" s="6">
        <f>ROUND(D44*F44,0)</f>
        <v>0</v>
      </c>
      <c r="I44" s="6">
        <f>ROUND(D44*G44,0)</f>
        <v>0</v>
      </c>
    </row>
    <row r="45" ht="76.5">
      <c r="C45" s="2" t="s">
        <v>288</v>
      </c>
    </row>
    <row r="47" spans="1:9" ht="89.25">
      <c r="A47" s="8">
        <v>17</v>
      </c>
      <c r="B47" s="1" t="s">
        <v>289</v>
      </c>
      <c r="C47" s="2" t="s">
        <v>290</v>
      </c>
      <c r="D47" s="6">
        <v>148.46</v>
      </c>
      <c r="E47" s="1" t="s">
        <v>21</v>
      </c>
      <c r="F47" s="6">
        <v>0</v>
      </c>
      <c r="G47" s="6">
        <v>0</v>
      </c>
      <c r="H47" s="6">
        <f>ROUND(D47*F47,0)</f>
        <v>0</v>
      </c>
      <c r="I47" s="6">
        <f>ROUND(D47*G47,0)</f>
        <v>0</v>
      </c>
    </row>
    <row r="48" ht="89.25">
      <c r="C48" s="2" t="s">
        <v>291</v>
      </c>
    </row>
    <row r="49" ht="12.75">
      <c r="C49" s="2" t="s">
        <v>292</v>
      </c>
    </row>
    <row r="51" spans="1:9" ht="89.25">
      <c r="A51" s="8">
        <v>18</v>
      </c>
      <c r="B51" s="1" t="s">
        <v>293</v>
      </c>
      <c r="C51" s="2" t="s">
        <v>294</v>
      </c>
      <c r="D51" s="6">
        <v>300</v>
      </c>
      <c r="E51" s="1" t="s">
        <v>21</v>
      </c>
      <c r="F51" s="6">
        <v>0</v>
      </c>
      <c r="G51" s="6">
        <v>0</v>
      </c>
      <c r="H51" s="6">
        <f>ROUND(D51*F51,0)</f>
        <v>0</v>
      </c>
      <c r="I51" s="6">
        <f>ROUND(D51*G51,0)</f>
        <v>0</v>
      </c>
    </row>
    <row r="52" ht="51">
      <c r="C52" s="2" t="s">
        <v>295</v>
      </c>
    </row>
    <row r="54" spans="1:9" ht="89.25">
      <c r="A54" s="8">
        <v>19</v>
      </c>
      <c r="B54" s="1" t="s">
        <v>296</v>
      </c>
      <c r="C54" s="2" t="s">
        <v>297</v>
      </c>
      <c r="D54" s="6">
        <v>43</v>
      </c>
      <c r="E54" s="1" t="s">
        <v>21</v>
      </c>
      <c r="F54" s="6">
        <v>0</v>
      </c>
      <c r="G54" s="6">
        <v>0</v>
      </c>
      <c r="H54" s="6">
        <f>ROUND(D54*F54,0)</f>
        <v>0</v>
      </c>
      <c r="I54" s="6">
        <f>ROUND(D54*G54,0)</f>
        <v>0</v>
      </c>
    </row>
    <row r="55" ht="51">
      <c r="C55" s="2" t="s">
        <v>298</v>
      </c>
    </row>
    <row r="57" spans="1:9" ht="89.25">
      <c r="A57" s="8">
        <v>20</v>
      </c>
      <c r="B57" s="1" t="s">
        <v>299</v>
      </c>
      <c r="C57" s="2" t="s">
        <v>300</v>
      </c>
      <c r="D57" s="6">
        <v>208.9</v>
      </c>
      <c r="E57" s="1" t="s">
        <v>125</v>
      </c>
      <c r="F57" s="6">
        <v>0</v>
      </c>
      <c r="G57" s="6">
        <v>0</v>
      </c>
      <c r="H57" s="6">
        <f>ROUND(D57*F57,0)</f>
        <v>0</v>
      </c>
      <c r="I57" s="6">
        <f>ROUND(D57*G57,0)</f>
        <v>0</v>
      </c>
    </row>
    <row r="58" ht="38.25">
      <c r="C58" s="2" t="s">
        <v>301</v>
      </c>
    </row>
    <row r="60" spans="1:9" ht="76.5">
      <c r="A60" s="8">
        <v>21</v>
      </c>
      <c r="B60" s="1" t="s">
        <v>302</v>
      </c>
      <c r="C60" s="2" t="s">
        <v>303</v>
      </c>
      <c r="D60" s="6">
        <v>2.08</v>
      </c>
      <c r="E60" s="1" t="s">
        <v>125</v>
      </c>
      <c r="F60" s="6">
        <v>0</v>
      </c>
      <c r="G60" s="6">
        <v>0</v>
      </c>
      <c r="H60" s="6">
        <f>ROUND(D60*F60,0)</f>
        <v>0</v>
      </c>
      <c r="I60" s="6">
        <f>ROUND(D60*G60,0)</f>
        <v>0</v>
      </c>
    </row>
    <row r="61" ht="12.75">
      <c r="C61" s="2" t="s">
        <v>304</v>
      </c>
    </row>
    <row r="63" spans="1:9" ht="89.25">
      <c r="A63" s="8">
        <v>22</v>
      </c>
      <c r="B63" s="1" t="s">
        <v>305</v>
      </c>
      <c r="C63" s="2" t="s">
        <v>306</v>
      </c>
      <c r="D63" s="6">
        <v>9.25</v>
      </c>
      <c r="E63" s="1" t="s">
        <v>125</v>
      </c>
      <c r="F63" s="6">
        <v>0</v>
      </c>
      <c r="G63" s="6">
        <v>0</v>
      </c>
      <c r="H63" s="6">
        <f>ROUND(D63*F63,0)</f>
        <v>0</v>
      </c>
      <c r="I63" s="6">
        <f>ROUND(D63*G63,0)</f>
        <v>0</v>
      </c>
    </row>
    <row r="64" ht="25.5">
      <c r="C64" s="2" t="s">
        <v>307</v>
      </c>
    </row>
    <row r="66" spans="1:9" ht="89.25">
      <c r="A66" s="8">
        <v>23</v>
      </c>
      <c r="B66" s="1" t="s">
        <v>308</v>
      </c>
      <c r="C66" s="2" t="s">
        <v>309</v>
      </c>
      <c r="D66" s="6">
        <v>36.57</v>
      </c>
      <c r="E66" s="1" t="s">
        <v>125</v>
      </c>
      <c r="F66" s="6">
        <v>0</v>
      </c>
      <c r="G66" s="6">
        <v>0</v>
      </c>
      <c r="H66" s="6">
        <f>ROUND(D66*F66,0)</f>
        <v>0</v>
      </c>
      <c r="I66" s="6">
        <f>ROUND(D66*G66,0)</f>
        <v>0</v>
      </c>
    </row>
    <row r="67" ht="76.5">
      <c r="C67" s="2" t="s">
        <v>310</v>
      </c>
    </row>
    <row r="69" spans="1:9" ht="25.5">
      <c r="A69" s="8">
        <v>24</v>
      </c>
      <c r="B69" s="1" t="s">
        <v>311</v>
      </c>
      <c r="C69" s="2" t="s">
        <v>312</v>
      </c>
      <c r="D69" s="6">
        <v>22.72</v>
      </c>
      <c r="E69" s="1" t="s">
        <v>125</v>
      </c>
      <c r="F69" s="6">
        <v>0</v>
      </c>
      <c r="G69" s="6">
        <v>0</v>
      </c>
      <c r="H69" s="6">
        <f>ROUND(D69*F69,0)</f>
        <v>0</v>
      </c>
      <c r="I69" s="6">
        <f>ROUND(D69*G69,0)</f>
        <v>0</v>
      </c>
    </row>
    <row r="71" spans="1:9" s="9" customFormat="1" ht="12.75">
      <c r="A71" s="7"/>
      <c r="B71" s="3"/>
      <c r="C71" s="3" t="s">
        <v>25</v>
      </c>
      <c r="D71" s="5"/>
      <c r="E71" s="3"/>
      <c r="F71" s="5"/>
      <c r="G71" s="5"/>
      <c r="H71" s="5">
        <f>ROUND(SUM(H2:H70),0)</f>
        <v>0</v>
      </c>
      <c r="I71" s="5">
        <f>ROUND(SUM(I2:I70),0)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Hideg- és melegburkolatok készítése, aljzat előkészítés</oddHeader>
  </headerFooter>
</worksheet>
</file>

<file path=xl/worksheets/sheet15.xml><?xml version="1.0" encoding="utf-8"?>
<worksheet xmlns="http://schemas.openxmlformats.org/spreadsheetml/2006/main" xmlns:r="http://schemas.openxmlformats.org/officeDocument/2006/relationships">
  <dimension ref="A1:I5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314</v>
      </c>
      <c r="C2" s="2" t="s">
        <v>315</v>
      </c>
      <c r="D2" s="6">
        <v>23</v>
      </c>
      <c r="E2" s="1" t="s">
        <v>125</v>
      </c>
      <c r="F2" s="6">
        <v>0</v>
      </c>
      <c r="G2" s="6">
        <v>0</v>
      </c>
      <c r="H2" s="6">
        <f>ROUND(D2*F2,0)</f>
        <v>0</v>
      </c>
      <c r="I2" s="6">
        <f>ROUND(D2*G2,0)</f>
        <v>0</v>
      </c>
    </row>
    <row r="4" spans="1:9" ht="79.5">
      <c r="A4" s="8">
        <v>2</v>
      </c>
      <c r="B4" s="1" t="s">
        <v>316</v>
      </c>
      <c r="C4" s="2" t="s">
        <v>364</v>
      </c>
      <c r="D4" s="6">
        <v>1024.3</v>
      </c>
      <c r="E4" s="1" t="s">
        <v>21</v>
      </c>
      <c r="F4" s="6">
        <v>0</v>
      </c>
      <c r="G4" s="6">
        <v>0</v>
      </c>
      <c r="H4" s="6">
        <f>ROUND(D4*F4,0)</f>
        <v>0</v>
      </c>
      <c r="I4" s="6">
        <f>ROUND(D4*G4,0)</f>
        <v>0</v>
      </c>
    </row>
    <row r="6" spans="1:9" ht="89.25">
      <c r="A6" s="8">
        <v>3</v>
      </c>
      <c r="B6" s="1" t="s">
        <v>317</v>
      </c>
      <c r="C6" s="2" t="s">
        <v>318</v>
      </c>
      <c r="D6" s="6">
        <v>76.05</v>
      </c>
      <c r="E6" s="1" t="s">
        <v>125</v>
      </c>
      <c r="F6" s="6">
        <v>0</v>
      </c>
      <c r="G6" s="6">
        <v>0</v>
      </c>
      <c r="H6" s="6">
        <f>ROUND(D6*F6,0)</f>
        <v>0</v>
      </c>
      <c r="I6" s="6">
        <f>ROUND(D6*G6,0)</f>
        <v>0</v>
      </c>
    </row>
    <row r="7" ht="25.5">
      <c r="C7" s="2" t="s">
        <v>319</v>
      </c>
    </row>
    <row r="9" spans="1:9" ht="89.25">
      <c r="A9" s="8">
        <v>4</v>
      </c>
      <c r="B9" s="1" t="s">
        <v>320</v>
      </c>
      <c r="C9" s="2" t="s">
        <v>321</v>
      </c>
      <c r="D9" s="6">
        <v>89.69</v>
      </c>
      <c r="E9" s="1" t="s">
        <v>125</v>
      </c>
      <c r="F9" s="6">
        <v>0</v>
      </c>
      <c r="G9" s="6">
        <v>0</v>
      </c>
      <c r="H9" s="6">
        <f>ROUND(D9*F9,0)</f>
        <v>0</v>
      </c>
      <c r="I9" s="6">
        <f>ROUND(D9*G9,0)</f>
        <v>0</v>
      </c>
    </row>
    <row r="10" ht="25.5">
      <c r="C10" s="2" t="s">
        <v>322</v>
      </c>
    </row>
    <row r="12" spans="1:9" ht="89.25">
      <c r="A12" s="8">
        <v>5</v>
      </c>
      <c r="B12" s="1" t="s">
        <v>323</v>
      </c>
      <c r="C12" s="2" t="s">
        <v>324</v>
      </c>
      <c r="D12" s="6">
        <v>53.07</v>
      </c>
      <c r="E12" s="1" t="s">
        <v>125</v>
      </c>
      <c r="F12" s="6">
        <v>0</v>
      </c>
      <c r="G12" s="6">
        <v>0</v>
      </c>
      <c r="H12" s="6">
        <f>ROUND(D12*F12,0)</f>
        <v>0</v>
      </c>
      <c r="I12" s="6">
        <f>ROUND(D12*G12,0)</f>
        <v>0</v>
      </c>
    </row>
    <row r="14" spans="1:9" ht="89.25">
      <c r="A14" s="8">
        <v>6</v>
      </c>
      <c r="B14" s="1" t="s">
        <v>325</v>
      </c>
      <c r="C14" s="2" t="s">
        <v>326</v>
      </c>
      <c r="D14" s="6">
        <v>22.98</v>
      </c>
      <c r="E14" s="1" t="s">
        <v>125</v>
      </c>
      <c r="F14" s="6">
        <v>0</v>
      </c>
      <c r="G14" s="6">
        <v>0</v>
      </c>
      <c r="H14" s="6">
        <f>ROUND(D14*F14,0)</f>
        <v>0</v>
      </c>
      <c r="I14" s="6">
        <f>ROUND(D14*G14,0)</f>
        <v>0</v>
      </c>
    </row>
    <row r="15" ht="25.5">
      <c r="C15" s="2" t="s">
        <v>327</v>
      </c>
    </row>
    <row r="17" spans="1:9" ht="89.25">
      <c r="A17" s="8">
        <v>7</v>
      </c>
      <c r="B17" s="1" t="s">
        <v>328</v>
      </c>
      <c r="C17" s="2" t="s">
        <v>329</v>
      </c>
      <c r="D17" s="6">
        <v>32.4</v>
      </c>
      <c r="E17" s="1" t="s">
        <v>125</v>
      </c>
      <c r="F17" s="6">
        <v>0</v>
      </c>
      <c r="G17" s="6">
        <v>0</v>
      </c>
      <c r="H17" s="6">
        <f>ROUND(D17*F17,0)</f>
        <v>0</v>
      </c>
      <c r="I17" s="6">
        <f>ROUND(D17*G17,0)</f>
        <v>0</v>
      </c>
    </row>
    <row r="19" spans="1:9" ht="89.25">
      <c r="A19" s="8">
        <v>8</v>
      </c>
      <c r="B19" s="1" t="s">
        <v>330</v>
      </c>
      <c r="C19" s="2" t="s">
        <v>331</v>
      </c>
      <c r="D19" s="6">
        <v>192.29</v>
      </c>
      <c r="E19" s="1" t="s">
        <v>125</v>
      </c>
      <c r="F19" s="6">
        <v>0</v>
      </c>
      <c r="G19" s="6">
        <v>0</v>
      </c>
      <c r="H19" s="6">
        <f>ROUND(D19*F19,0)</f>
        <v>0</v>
      </c>
      <c r="I19" s="6">
        <f>ROUND(D19*G19,0)</f>
        <v>0</v>
      </c>
    </row>
    <row r="20" ht="12.75">
      <c r="C20" s="2" t="s">
        <v>332</v>
      </c>
    </row>
    <row r="22" spans="1:9" ht="89.25">
      <c r="A22" s="8">
        <v>9</v>
      </c>
      <c r="B22" s="1" t="s">
        <v>333</v>
      </c>
      <c r="C22" s="2" t="s">
        <v>334</v>
      </c>
      <c r="D22" s="6">
        <v>9.5</v>
      </c>
      <c r="E22" s="1" t="s">
        <v>125</v>
      </c>
      <c r="F22" s="6">
        <v>0</v>
      </c>
      <c r="G22" s="6">
        <v>0</v>
      </c>
      <c r="H22" s="6">
        <f>ROUND(D22*F22,0)</f>
        <v>0</v>
      </c>
      <c r="I22" s="6">
        <f>ROUND(D22*G22,0)</f>
        <v>0</v>
      </c>
    </row>
    <row r="23" ht="25.5">
      <c r="C23" s="2" t="s">
        <v>335</v>
      </c>
    </row>
    <row r="25" spans="1:9" ht="76.5">
      <c r="A25" s="8">
        <v>10</v>
      </c>
      <c r="B25" s="1" t="s">
        <v>336</v>
      </c>
      <c r="C25" s="2" t="s">
        <v>337</v>
      </c>
      <c r="D25" s="6">
        <v>3.3</v>
      </c>
      <c r="E25" s="1" t="s">
        <v>125</v>
      </c>
      <c r="F25" s="6">
        <v>0</v>
      </c>
      <c r="G25" s="6">
        <v>0</v>
      </c>
      <c r="H25" s="6">
        <f>ROUND(D25*F25,0)</f>
        <v>0</v>
      </c>
      <c r="I25" s="6">
        <f>ROUND(D25*G25,0)</f>
        <v>0</v>
      </c>
    </row>
    <row r="27" spans="1:9" ht="76.5">
      <c r="A27" s="8">
        <v>11</v>
      </c>
      <c r="B27" s="1" t="s">
        <v>338</v>
      </c>
      <c r="C27" s="2" t="s">
        <v>339</v>
      </c>
      <c r="D27" s="6">
        <v>2.4</v>
      </c>
      <c r="E27" s="1" t="s">
        <v>125</v>
      </c>
      <c r="F27" s="6">
        <v>0</v>
      </c>
      <c r="G27" s="6">
        <v>0</v>
      </c>
      <c r="H27" s="6">
        <f>ROUND(D27*F27,0)</f>
        <v>0</v>
      </c>
      <c r="I27" s="6">
        <f>ROUND(D27*G27,0)</f>
        <v>0</v>
      </c>
    </row>
    <row r="29" spans="1:9" ht="89.25">
      <c r="A29" s="8">
        <v>12</v>
      </c>
      <c r="B29" s="1" t="s">
        <v>340</v>
      </c>
      <c r="C29" s="2" t="s">
        <v>341</v>
      </c>
      <c r="D29" s="6">
        <v>22.6</v>
      </c>
      <c r="E29" s="1" t="s">
        <v>125</v>
      </c>
      <c r="F29" s="6">
        <v>0</v>
      </c>
      <c r="G29" s="6">
        <v>0</v>
      </c>
      <c r="H29" s="6">
        <f>ROUND(D29*F29,0)</f>
        <v>0</v>
      </c>
      <c r="I29" s="6">
        <f>ROUND(D29*G29,0)</f>
        <v>0</v>
      </c>
    </row>
    <row r="30" ht="12.75">
      <c r="C30" s="2" t="s">
        <v>342</v>
      </c>
    </row>
    <row r="32" spans="1:9" ht="76.5">
      <c r="A32" s="8">
        <v>13</v>
      </c>
      <c r="B32" s="1" t="s">
        <v>343</v>
      </c>
      <c r="C32" s="2" t="s">
        <v>344</v>
      </c>
      <c r="D32" s="6">
        <v>44.26</v>
      </c>
      <c r="E32" s="1" t="s">
        <v>125</v>
      </c>
      <c r="F32" s="6">
        <v>0</v>
      </c>
      <c r="G32" s="6">
        <v>0</v>
      </c>
      <c r="H32" s="6">
        <f>ROUND(D32*F32,0)</f>
        <v>0</v>
      </c>
      <c r="I32" s="6">
        <f>ROUND(D32*G32,0)</f>
        <v>0</v>
      </c>
    </row>
    <row r="33" ht="25.5">
      <c r="C33" s="2" t="s">
        <v>345</v>
      </c>
    </row>
    <row r="35" spans="1:9" ht="89.25">
      <c r="A35" s="8">
        <v>14</v>
      </c>
      <c r="B35" s="1" t="s">
        <v>346</v>
      </c>
      <c r="C35" s="2" t="s">
        <v>347</v>
      </c>
      <c r="D35" s="6">
        <v>79.02</v>
      </c>
      <c r="E35" s="1" t="s">
        <v>125</v>
      </c>
      <c r="F35" s="6">
        <v>0</v>
      </c>
      <c r="G35" s="6">
        <v>0</v>
      </c>
      <c r="H35" s="6">
        <f>ROUND(D35*F35,0)</f>
        <v>0</v>
      </c>
      <c r="I35" s="6">
        <f>ROUND(D35*G35,0)</f>
        <v>0</v>
      </c>
    </row>
    <row r="36" ht="12.75">
      <c r="C36" s="2" t="s">
        <v>348</v>
      </c>
    </row>
    <row r="38" spans="1:9" ht="89.25">
      <c r="A38" s="8">
        <v>15</v>
      </c>
      <c r="B38" s="1" t="s">
        <v>349</v>
      </c>
      <c r="C38" s="2" t="s">
        <v>350</v>
      </c>
      <c r="D38" s="6">
        <v>9.6</v>
      </c>
      <c r="E38" s="1" t="s">
        <v>125</v>
      </c>
      <c r="F38" s="6">
        <v>0</v>
      </c>
      <c r="G38" s="6">
        <v>0</v>
      </c>
      <c r="H38" s="6">
        <f>ROUND(D38*F38,0)</f>
        <v>0</v>
      </c>
      <c r="I38" s="6">
        <f>ROUND(D38*G38,0)</f>
        <v>0</v>
      </c>
    </row>
    <row r="40" spans="1:9" ht="38.25">
      <c r="A40" s="8">
        <v>16</v>
      </c>
      <c r="B40" s="1" t="s">
        <v>351</v>
      </c>
      <c r="C40" s="2" t="s">
        <v>352</v>
      </c>
      <c r="D40" s="6">
        <v>165.74</v>
      </c>
      <c r="E40" s="1" t="s">
        <v>125</v>
      </c>
      <c r="F40" s="6">
        <v>0</v>
      </c>
      <c r="G40" s="6">
        <v>0</v>
      </c>
      <c r="H40" s="6">
        <f>ROUND(D40*F40,0)</f>
        <v>0</v>
      </c>
      <c r="I40" s="6">
        <f>ROUND(D40*G40,0)</f>
        <v>0</v>
      </c>
    </row>
    <row r="42" spans="1:9" ht="76.5">
      <c r="A42" s="8">
        <v>17</v>
      </c>
      <c r="B42" s="1" t="s">
        <v>353</v>
      </c>
      <c r="C42" s="2" t="s">
        <v>354</v>
      </c>
      <c r="D42" s="6">
        <v>1</v>
      </c>
      <c r="E42" s="1" t="s">
        <v>16</v>
      </c>
      <c r="F42" s="6">
        <v>0</v>
      </c>
      <c r="G42" s="6">
        <v>0</v>
      </c>
      <c r="H42" s="6">
        <f>ROUND(D42*F42,0)</f>
        <v>0</v>
      </c>
      <c r="I42" s="6">
        <f>ROUND(D42*G42,0)</f>
        <v>0</v>
      </c>
    </row>
    <row r="44" spans="1:9" ht="25.5">
      <c r="A44" s="8">
        <v>18</v>
      </c>
      <c r="B44" s="1" t="s">
        <v>355</v>
      </c>
      <c r="C44" s="2" t="s">
        <v>356</v>
      </c>
      <c r="D44" s="6">
        <v>6</v>
      </c>
      <c r="E44" s="1" t="s">
        <v>16</v>
      </c>
      <c r="F44" s="6">
        <v>0</v>
      </c>
      <c r="G44" s="6">
        <v>0</v>
      </c>
      <c r="H44" s="6">
        <f>ROUND(D44*F44,0)</f>
        <v>0</v>
      </c>
      <c r="I44" s="6">
        <f>ROUND(D44*G44,0)</f>
        <v>0</v>
      </c>
    </row>
    <row r="46" spans="1:9" ht="79.5">
      <c r="A46" s="8">
        <v>19</v>
      </c>
      <c r="B46" s="1" t="s">
        <v>357</v>
      </c>
      <c r="C46" s="2" t="s">
        <v>365</v>
      </c>
      <c r="D46" s="6">
        <v>37.9</v>
      </c>
      <c r="E46" s="1" t="s">
        <v>21</v>
      </c>
      <c r="F46" s="6">
        <v>0</v>
      </c>
      <c r="G46" s="6">
        <v>0</v>
      </c>
      <c r="H46" s="6">
        <f>ROUND(D46*F46,0)</f>
        <v>0</v>
      </c>
      <c r="I46" s="6">
        <f>ROUND(D46*G46,0)</f>
        <v>0</v>
      </c>
    </row>
    <row r="47" ht="63.75">
      <c r="C47" s="2" t="s">
        <v>358</v>
      </c>
    </row>
    <row r="49" spans="1:9" ht="89.25">
      <c r="A49" s="8">
        <v>20</v>
      </c>
      <c r="B49" s="1" t="s">
        <v>359</v>
      </c>
      <c r="C49" s="2" t="s">
        <v>360</v>
      </c>
      <c r="D49" s="6">
        <v>5.5</v>
      </c>
      <c r="E49" s="1" t="s">
        <v>21</v>
      </c>
      <c r="F49" s="6">
        <v>0</v>
      </c>
      <c r="G49" s="6">
        <v>0</v>
      </c>
      <c r="H49" s="6">
        <f>ROUND(D49*F49,0)</f>
        <v>0</v>
      </c>
      <c r="I49" s="6">
        <f>ROUND(D49*G49,0)</f>
        <v>0</v>
      </c>
    </row>
    <row r="50" ht="25.5">
      <c r="C50" s="2" t="s">
        <v>361</v>
      </c>
    </row>
    <row r="52" spans="1:9" ht="38.25">
      <c r="A52" s="8">
        <v>21</v>
      </c>
      <c r="B52" s="1" t="s">
        <v>362</v>
      </c>
      <c r="C52" s="2" t="s">
        <v>363</v>
      </c>
      <c r="D52" s="6">
        <v>81.47</v>
      </c>
      <c r="E52" s="1" t="s">
        <v>125</v>
      </c>
      <c r="F52" s="6">
        <v>0</v>
      </c>
      <c r="G52" s="6">
        <v>0</v>
      </c>
      <c r="H52" s="6">
        <f>ROUND(D52*F52,0)</f>
        <v>0</v>
      </c>
      <c r="I52" s="6">
        <f>ROUND(D52*G52,0)</f>
        <v>0</v>
      </c>
    </row>
    <row r="54" spans="1:9" s="9" customFormat="1" ht="12.75">
      <c r="A54" s="7"/>
      <c r="B54" s="3"/>
      <c r="C54" s="3" t="s">
        <v>25</v>
      </c>
      <c r="D54" s="5"/>
      <c r="E54" s="3"/>
      <c r="F54" s="5"/>
      <c r="G54" s="5"/>
      <c r="H54" s="5">
        <f>ROUND(SUM(H2:H53),0)</f>
        <v>0</v>
      </c>
      <c r="I54" s="5">
        <f>ROUND(SUM(I2:I53),0)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6.xml><?xml version="1.0" encoding="utf-8"?>
<worksheet xmlns="http://schemas.openxmlformats.org/spreadsheetml/2006/main" xmlns:r="http://schemas.openxmlformats.org/officeDocument/2006/relationships">
  <dimension ref="A1:I8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8.5">
      <c r="A2" s="8">
        <v>1</v>
      </c>
      <c r="B2" s="1" t="s">
        <v>367</v>
      </c>
      <c r="C2" s="2" t="s">
        <v>424</v>
      </c>
      <c r="D2" s="6">
        <v>5.4</v>
      </c>
      <c r="E2" s="1" t="s">
        <v>423</v>
      </c>
      <c r="F2" s="6">
        <v>0</v>
      </c>
      <c r="G2" s="6">
        <v>0</v>
      </c>
      <c r="H2" s="6">
        <f>ROUND(D2*F2,0)</f>
        <v>0</v>
      </c>
      <c r="I2" s="6">
        <f>ROUND(D2*G2,0)</f>
        <v>0</v>
      </c>
    </row>
    <row r="4" spans="1:9" ht="25.5">
      <c r="A4" s="8">
        <v>2</v>
      </c>
      <c r="B4" s="1" t="s">
        <v>368</v>
      </c>
      <c r="C4" s="2" t="s">
        <v>369</v>
      </c>
      <c r="D4" s="6">
        <v>36.4</v>
      </c>
      <c r="E4" s="1" t="s">
        <v>125</v>
      </c>
      <c r="F4" s="6">
        <v>0</v>
      </c>
      <c r="G4" s="6">
        <v>0</v>
      </c>
      <c r="H4" s="6">
        <f>ROUND(D4*F4,0)</f>
        <v>0</v>
      </c>
      <c r="I4" s="6">
        <f>ROUND(D4*G4,0)</f>
        <v>0</v>
      </c>
    </row>
    <row r="6" spans="1:9" ht="89.25">
      <c r="A6" s="8">
        <v>3</v>
      </c>
      <c r="B6" s="1" t="s">
        <v>370</v>
      </c>
      <c r="C6" s="2" t="s">
        <v>371</v>
      </c>
      <c r="D6" s="6">
        <v>3</v>
      </c>
      <c r="E6" s="1" t="s">
        <v>16</v>
      </c>
      <c r="F6" s="6">
        <v>0</v>
      </c>
      <c r="G6" s="6">
        <v>0</v>
      </c>
      <c r="H6" s="6">
        <f>ROUND(D6*F6,0)</f>
        <v>0</v>
      </c>
      <c r="I6" s="6">
        <f>ROUND(D6*G6,0)</f>
        <v>0</v>
      </c>
    </row>
    <row r="7" ht="89.25">
      <c r="C7" s="2" t="s">
        <v>372</v>
      </c>
    </row>
    <row r="8" ht="25.5">
      <c r="C8" s="2" t="s">
        <v>373</v>
      </c>
    </row>
    <row r="10" spans="1:9" ht="89.25">
      <c r="A10" s="8">
        <v>4</v>
      </c>
      <c r="B10" s="1" t="s">
        <v>370</v>
      </c>
      <c r="C10" s="2" t="s">
        <v>374</v>
      </c>
      <c r="D10" s="6">
        <v>6</v>
      </c>
      <c r="E10" s="1" t="s">
        <v>16</v>
      </c>
      <c r="F10" s="6">
        <v>0</v>
      </c>
      <c r="G10" s="6">
        <v>0</v>
      </c>
      <c r="H10" s="6">
        <f>ROUND(D10*F10,0)</f>
        <v>0</v>
      </c>
      <c r="I10" s="6">
        <f>ROUND(D10*G10,0)</f>
        <v>0</v>
      </c>
    </row>
    <row r="11" ht="89.25">
      <c r="C11" s="2" t="s">
        <v>375</v>
      </c>
    </row>
    <row r="12" ht="12.75">
      <c r="C12" s="2" t="s">
        <v>376</v>
      </c>
    </row>
    <row r="14" spans="1:9" ht="89.25">
      <c r="A14" s="8">
        <v>5</v>
      </c>
      <c r="B14" s="1" t="s">
        <v>370</v>
      </c>
      <c r="C14" s="2" t="s">
        <v>377</v>
      </c>
      <c r="D14" s="6">
        <v>1</v>
      </c>
      <c r="E14" s="1" t="s">
        <v>16</v>
      </c>
      <c r="F14" s="6">
        <v>0</v>
      </c>
      <c r="G14" s="6">
        <v>0</v>
      </c>
      <c r="H14" s="6">
        <f>ROUND(D14*F14,0)</f>
        <v>0</v>
      </c>
      <c r="I14" s="6">
        <f>ROUND(D14*G14,0)</f>
        <v>0</v>
      </c>
    </row>
    <row r="15" ht="89.25">
      <c r="C15" s="2" t="s">
        <v>378</v>
      </c>
    </row>
    <row r="16" ht="51">
      <c r="C16" s="2" t="s">
        <v>379</v>
      </c>
    </row>
    <row r="18" spans="1:9" ht="89.25">
      <c r="A18" s="8">
        <v>6</v>
      </c>
      <c r="B18" s="1" t="s">
        <v>370</v>
      </c>
      <c r="C18" s="2" t="s">
        <v>380</v>
      </c>
      <c r="D18" s="6">
        <v>1</v>
      </c>
      <c r="E18" s="1" t="s">
        <v>16</v>
      </c>
      <c r="F18" s="6">
        <v>0</v>
      </c>
      <c r="G18" s="6">
        <v>0</v>
      </c>
      <c r="H18" s="6">
        <f>ROUND(D18*F18,0)</f>
        <v>0</v>
      </c>
      <c r="I18" s="6">
        <f>ROUND(D18*G18,0)</f>
        <v>0</v>
      </c>
    </row>
    <row r="19" ht="76.5">
      <c r="C19" s="2" t="s">
        <v>381</v>
      </c>
    </row>
    <row r="20" ht="12.75">
      <c r="C20" s="2" t="s">
        <v>382</v>
      </c>
    </row>
    <row r="22" spans="1:9" ht="89.25">
      <c r="A22" s="8">
        <v>7</v>
      </c>
      <c r="B22" s="1" t="s">
        <v>370</v>
      </c>
      <c r="C22" s="2" t="s">
        <v>383</v>
      </c>
      <c r="D22" s="6">
        <v>1</v>
      </c>
      <c r="E22" s="1" t="s">
        <v>16</v>
      </c>
      <c r="F22" s="6">
        <v>0</v>
      </c>
      <c r="G22" s="6">
        <v>0</v>
      </c>
      <c r="H22" s="6">
        <f>ROUND(D22*F22,0)</f>
        <v>0</v>
      </c>
      <c r="I22" s="6">
        <f>ROUND(D22*G22,0)</f>
        <v>0</v>
      </c>
    </row>
    <row r="23" ht="76.5">
      <c r="C23" s="2" t="s">
        <v>381</v>
      </c>
    </row>
    <row r="24" ht="12.75">
      <c r="C24" s="2" t="s">
        <v>384</v>
      </c>
    </row>
    <row r="26" spans="1:9" ht="89.25">
      <c r="A26" s="8">
        <v>8</v>
      </c>
      <c r="B26" s="1" t="s">
        <v>370</v>
      </c>
      <c r="C26" s="2" t="s">
        <v>385</v>
      </c>
      <c r="D26" s="6">
        <v>1</v>
      </c>
      <c r="E26" s="1" t="s">
        <v>16</v>
      </c>
      <c r="F26" s="6">
        <v>0</v>
      </c>
      <c r="G26" s="6">
        <v>0</v>
      </c>
      <c r="H26" s="6">
        <f>ROUND(D26*F26,0)</f>
        <v>0</v>
      </c>
      <c r="I26" s="6">
        <f>ROUND(D26*G26,0)</f>
        <v>0</v>
      </c>
    </row>
    <row r="27" ht="89.25">
      <c r="C27" s="2" t="s">
        <v>375</v>
      </c>
    </row>
    <row r="28" ht="12.75">
      <c r="C28" s="2" t="s">
        <v>386</v>
      </c>
    </row>
    <row r="30" spans="1:9" ht="89.25">
      <c r="A30" s="8">
        <v>9</v>
      </c>
      <c r="B30" s="1" t="s">
        <v>370</v>
      </c>
      <c r="C30" s="2" t="s">
        <v>387</v>
      </c>
      <c r="D30" s="6">
        <v>4</v>
      </c>
      <c r="E30" s="1" t="s">
        <v>16</v>
      </c>
      <c r="F30" s="6">
        <v>0</v>
      </c>
      <c r="G30" s="6">
        <v>0</v>
      </c>
      <c r="H30" s="6">
        <f>ROUND(D30*F30,0)</f>
        <v>0</v>
      </c>
      <c r="I30" s="6">
        <f>ROUND(D30*G30,0)</f>
        <v>0</v>
      </c>
    </row>
    <row r="31" ht="89.25">
      <c r="C31" s="2" t="s">
        <v>388</v>
      </c>
    </row>
    <row r="32" ht="12.75">
      <c r="C32" s="2" t="s">
        <v>389</v>
      </c>
    </row>
    <row r="34" spans="1:9" ht="89.25">
      <c r="A34" s="8">
        <v>10</v>
      </c>
      <c r="B34" s="1" t="s">
        <v>370</v>
      </c>
      <c r="C34" s="2" t="s">
        <v>390</v>
      </c>
      <c r="D34" s="6">
        <v>1</v>
      </c>
      <c r="E34" s="1" t="s">
        <v>16</v>
      </c>
      <c r="F34" s="6">
        <v>0</v>
      </c>
      <c r="G34" s="6">
        <v>0</v>
      </c>
      <c r="H34" s="6">
        <f>ROUND(D34*F34,0)</f>
        <v>0</v>
      </c>
      <c r="I34" s="6">
        <f>ROUND(D34*G34,0)</f>
        <v>0</v>
      </c>
    </row>
    <row r="35" ht="89.25">
      <c r="C35" s="2" t="s">
        <v>372</v>
      </c>
    </row>
    <row r="36" ht="25.5">
      <c r="C36" s="2" t="s">
        <v>391</v>
      </c>
    </row>
    <row r="38" spans="1:9" ht="89.25">
      <c r="A38" s="8">
        <v>11</v>
      </c>
      <c r="B38" s="1" t="s">
        <v>370</v>
      </c>
      <c r="C38" s="2" t="s">
        <v>392</v>
      </c>
      <c r="D38" s="6">
        <v>3</v>
      </c>
      <c r="E38" s="1" t="s">
        <v>16</v>
      </c>
      <c r="F38" s="6">
        <v>0</v>
      </c>
      <c r="G38" s="6">
        <v>0</v>
      </c>
      <c r="H38" s="6">
        <f>ROUND(D38*F38,0)</f>
        <v>0</v>
      </c>
      <c r="I38" s="6">
        <f>ROUND(D38*G38,0)</f>
        <v>0</v>
      </c>
    </row>
    <row r="39" ht="76.5">
      <c r="C39" s="2" t="s">
        <v>393</v>
      </c>
    </row>
    <row r="40" ht="38.25">
      <c r="C40" s="2" t="s">
        <v>394</v>
      </c>
    </row>
    <row r="42" spans="1:9" ht="89.25">
      <c r="A42" s="8">
        <v>12</v>
      </c>
      <c r="B42" s="1" t="s">
        <v>395</v>
      </c>
      <c r="C42" s="2" t="s">
        <v>396</v>
      </c>
      <c r="D42" s="6">
        <v>1</v>
      </c>
      <c r="E42" s="1" t="s">
        <v>16</v>
      </c>
      <c r="F42" s="6">
        <v>0</v>
      </c>
      <c r="G42" s="6">
        <v>0</v>
      </c>
      <c r="H42" s="6">
        <f>ROUND(D42*F42,0)</f>
        <v>0</v>
      </c>
      <c r="I42" s="6">
        <f>ROUND(D42*G42,0)</f>
        <v>0</v>
      </c>
    </row>
    <row r="43" ht="76.5">
      <c r="C43" s="2" t="s">
        <v>397</v>
      </c>
    </row>
    <row r="45" spans="1:9" ht="89.25">
      <c r="A45" s="8">
        <v>13</v>
      </c>
      <c r="B45" s="1" t="s">
        <v>398</v>
      </c>
      <c r="C45" s="2" t="s">
        <v>399</v>
      </c>
      <c r="D45" s="6">
        <v>1</v>
      </c>
      <c r="E45" s="1" t="s">
        <v>16</v>
      </c>
      <c r="F45" s="6">
        <v>0</v>
      </c>
      <c r="G45" s="6">
        <v>0</v>
      </c>
      <c r="H45" s="6">
        <f>ROUND(D45*F45,0)</f>
        <v>0</v>
      </c>
      <c r="I45" s="6">
        <f>ROUND(D45*G45,0)</f>
        <v>0</v>
      </c>
    </row>
    <row r="46" ht="63.75">
      <c r="C46" s="2" t="s">
        <v>400</v>
      </c>
    </row>
    <row r="48" spans="1:9" ht="76.5">
      <c r="A48" s="8">
        <v>14</v>
      </c>
      <c r="B48" s="1" t="s">
        <v>370</v>
      </c>
      <c r="C48" s="2" t="s">
        <v>401</v>
      </c>
      <c r="D48" s="6">
        <v>1</v>
      </c>
      <c r="E48" s="1" t="s">
        <v>16</v>
      </c>
      <c r="F48" s="6">
        <v>0</v>
      </c>
      <c r="G48" s="6">
        <v>0</v>
      </c>
      <c r="H48" s="6">
        <f>ROUND(D48*F48,0)</f>
        <v>0</v>
      </c>
      <c r="I48" s="6">
        <f>ROUND(D48*G48,0)</f>
        <v>0</v>
      </c>
    </row>
    <row r="49" ht="89.25">
      <c r="C49" s="2" t="s">
        <v>402</v>
      </c>
    </row>
    <row r="50" ht="25.5">
      <c r="C50" s="2" t="s">
        <v>403</v>
      </c>
    </row>
    <row r="52" spans="1:9" ht="76.5">
      <c r="A52" s="8">
        <v>15</v>
      </c>
      <c r="B52" s="1" t="s">
        <v>370</v>
      </c>
      <c r="C52" s="2" t="s">
        <v>404</v>
      </c>
      <c r="D52" s="6">
        <v>1</v>
      </c>
      <c r="E52" s="1" t="s">
        <v>16</v>
      </c>
      <c r="F52" s="6">
        <v>0</v>
      </c>
      <c r="G52" s="6">
        <v>0</v>
      </c>
      <c r="H52" s="6">
        <f>ROUND(D52*F52,0)</f>
        <v>0</v>
      </c>
      <c r="I52" s="6">
        <f>ROUND(D52*G52,0)</f>
        <v>0</v>
      </c>
    </row>
    <row r="53" ht="63.75">
      <c r="C53" s="2" t="s">
        <v>405</v>
      </c>
    </row>
    <row r="55" spans="1:9" ht="76.5">
      <c r="A55" s="8">
        <v>16</v>
      </c>
      <c r="B55" s="1" t="s">
        <v>406</v>
      </c>
      <c r="C55" s="2" t="s">
        <v>407</v>
      </c>
      <c r="D55" s="6">
        <v>2</v>
      </c>
      <c r="E55" s="1" t="s">
        <v>16</v>
      </c>
      <c r="F55" s="6">
        <v>0</v>
      </c>
      <c r="G55" s="6">
        <v>0</v>
      </c>
      <c r="H55" s="6">
        <f>ROUND(D55*F55,0)</f>
        <v>0</v>
      </c>
      <c r="I55" s="6">
        <f>ROUND(D55*G55,0)</f>
        <v>0</v>
      </c>
    </row>
    <row r="56" ht="51">
      <c r="C56" s="2" t="s">
        <v>408</v>
      </c>
    </row>
    <row r="58" spans="1:9" ht="76.5">
      <c r="A58" s="8">
        <v>17</v>
      </c>
      <c r="B58" s="1" t="s">
        <v>406</v>
      </c>
      <c r="C58" s="2" t="s">
        <v>407</v>
      </c>
      <c r="D58" s="6">
        <v>3</v>
      </c>
      <c r="E58" s="1" t="s">
        <v>16</v>
      </c>
      <c r="F58" s="6">
        <v>0</v>
      </c>
      <c r="G58" s="6">
        <v>0</v>
      </c>
      <c r="H58" s="6">
        <f>ROUND(D58*F58,0)</f>
        <v>0</v>
      </c>
      <c r="I58" s="6">
        <f>ROUND(D58*G58,0)</f>
        <v>0</v>
      </c>
    </row>
    <row r="59" ht="51">
      <c r="C59" s="2" t="s">
        <v>409</v>
      </c>
    </row>
    <row r="61" spans="1:9" ht="89.25">
      <c r="A61" s="8">
        <v>18</v>
      </c>
      <c r="B61" s="1" t="s">
        <v>406</v>
      </c>
      <c r="C61" s="2" t="s">
        <v>410</v>
      </c>
      <c r="D61" s="6">
        <v>2</v>
      </c>
      <c r="E61" s="1" t="s">
        <v>16</v>
      </c>
      <c r="F61" s="6">
        <v>0</v>
      </c>
      <c r="G61" s="6">
        <v>0</v>
      </c>
      <c r="H61" s="6">
        <f>ROUND(D61*F61,0)</f>
        <v>0</v>
      </c>
      <c r="I61" s="6">
        <f>ROUND(D61*G61,0)</f>
        <v>0</v>
      </c>
    </row>
    <row r="62" ht="51">
      <c r="C62" s="2" t="s">
        <v>411</v>
      </c>
    </row>
    <row r="64" spans="1:9" ht="89.25">
      <c r="A64" s="8">
        <v>19</v>
      </c>
      <c r="B64" s="1" t="s">
        <v>406</v>
      </c>
      <c r="C64" s="2" t="s">
        <v>412</v>
      </c>
      <c r="D64" s="6">
        <v>2</v>
      </c>
      <c r="E64" s="1" t="s">
        <v>16</v>
      </c>
      <c r="F64" s="6">
        <v>0</v>
      </c>
      <c r="G64" s="6">
        <v>0</v>
      </c>
      <c r="H64" s="6">
        <f>ROUND(D64*F64,0)</f>
        <v>0</v>
      </c>
      <c r="I64" s="6">
        <f>ROUND(D64*G64,0)</f>
        <v>0</v>
      </c>
    </row>
    <row r="65" ht="51">
      <c r="C65" s="2" t="s">
        <v>413</v>
      </c>
    </row>
    <row r="67" spans="1:9" ht="76.5">
      <c r="A67" s="8">
        <v>20</v>
      </c>
      <c r="B67" s="1" t="s">
        <v>406</v>
      </c>
      <c r="C67" s="2" t="s">
        <v>414</v>
      </c>
      <c r="D67" s="6">
        <v>16</v>
      </c>
      <c r="E67" s="1" t="s">
        <v>16</v>
      </c>
      <c r="F67" s="6">
        <v>0</v>
      </c>
      <c r="G67" s="6">
        <v>0</v>
      </c>
      <c r="H67" s="6">
        <f>ROUND(D67*F67,0)</f>
        <v>0</v>
      </c>
      <c r="I67" s="6">
        <f>ROUND(D67*G67,0)</f>
        <v>0</v>
      </c>
    </row>
    <row r="68" ht="38.25">
      <c r="C68" s="2" t="s">
        <v>415</v>
      </c>
    </row>
    <row r="70" spans="1:9" ht="89.25">
      <c r="A70" s="8">
        <v>21</v>
      </c>
      <c r="B70" s="1" t="s">
        <v>406</v>
      </c>
      <c r="C70" s="2" t="s">
        <v>412</v>
      </c>
      <c r="D70" s="6">
        <v>5</v>
      </c>
      <c r="E70" s="1" t="s">
        <v>16</v>
      </c>
      <c r="F70" s="6">
        <v>0</v>
      </c>
      <c r="G70" s="6">
        <v>0</v>
      </c>
      <c r="H70" s="6">
        <f>ROUND(D70*F70,0)</f>
        <v>0</v>
      </c>
      <c r="I70" s="6">
        <f>ROUND(D70*G70,0)</f>
        <v>0</v>
      </c>
    </row>
    <row r="71" ht="51">
      <c r="C71" s="2" t="s">
        <v>416</v>
      </c>
    </row>
    <row r="73" spans="1:9" ht="76.5">
      <c r="A73" s="8">
        <v>22</v>
      </c>
      <c r="B73" s="1" t="s">
        <v>406</v>
      </c>
      <c r="C73" s="2" t="s">
        <v>417</v>
      </c>
      <c r="D73" s="6">
        <v>4</v>
      </c>
      <c r="E73" s="1" t="s">
        <v>16</v>
      </c>
      <c r="F73" s="6">
        <v>0</v>
      </c>
      <c r="G73" s="6">
        <v>0</v>
      </c>
      <c r="H73" s="6">
        <f>ROUND(D73*F73,0)</f>
        <v>0</v>
      </c>
      <c r="I73" s="6">
        <f>ROUND(D73*G73,0)</f>
        <v>0</v>
      </c>
    </row>
    <row r="74" ht="51">
      <c r="C74" s="2" t="s">
        <v>418</v>
      </c>
    </row>
    <row r="76" spans="1:9" ht="76.5">
      <c r="A76" s="8">
        <v>23</v>
      </c>
      <c r="B76" s="1" t="s">
        <v>406</v>
      </c>
      <c r="C76" s="2" t="s">
        <v>407</v>
      </c>
      <c r="D76" s="6">
        <v>2</v>
      </c>
      <c r="E76" s="1" t="s">
        <v>16</v>
      </c>
      <c r="F76" s="6">
        <v>0</v>
      </c>
      <c r="G76" s="6">
        <v>0</v>
      </c>
      <c r="H76" s="6">
        <f>ROUND(D76*F76,0)</f>
        <v>0</v>
      </c>
      <c r="I76" s="6">
        <f>ROUND(D76*G76,0)</f>
        <v>0</v>
      </c>
    </row>
    <row r="77" ht="51">
      <c r="C77" s="2" t="s">
        <v>419</v>
      </c>
    </row>
    <row r="79" spans="1:9" ht="76.5">
      <c r="A79" s="8">
        <v>24</v>
      </c>
      <c r="B79" s="1" t="s">
        <v>406</v>
      </c>
      <c r="C79" s="2" t="s">
        <v>417</v>
      </c>
      <c r="D79" s="6">
        <v>1</v>
      </c>
      <c r="E79" s="1" t="s">
        <v>16</v>
      </c>
      <c r="F79" s="6">
        <v>0</v>
      </c>
      <c r="G79" s="6">
        <v>0</v>
      </c>
      <c r="H79" s="6">
        <f>ROUND(D79*F79,0)</f>
        <v>0</v>
      </c>
      <c r="I79" s="6">
        <f>ROUND(D79*G79,0)</f>
        <v>0</v>
      </c>
    </row>
    <row r="80" ht="51">
      <c r="C80" s="2" t="s">
        <v>420</v>
      </c>
    </row>
    <row r="82" spans="1:9" ht="89.25">
      <c r="A82" s="8">
        <v>25</v>
      </c>
      <c r="B82" s="1" t="s">
        <v>421</v>
      </c>
      <c r="C82" s="2" t="s">
        <v>422</v>
      </c>
      <c r="D82" s="6">
        <v>3</v>
      </c>
      <c r="E82" s="1" t="s">
        <v>16</v>
      </c>
      <c r="F82" s="6">
        <v>0</v>
      </c>
      <c r="G82" s="6">
        <v>0</v>
      </c>
      <c r="H82" s="6">
        <f>ROUND(D82*F82,0)</f>
        <v>0</v>
      </c>
      <c r="I82" s="6">
        <f>ROUND(D82*G82,0)</f>
        <v>0</v>
      </c>
    </row>
    <row r="84" spans="1:9" s="9" customFormat="1" ht="12.75">
      <c r="A84" s="7"/>
      <c r="B84" s="3"/>
      <c r="C84" s="3" t="s">
        <v>25</v>
      </c>
      <c r="D84" s="5"/>
      <c r="E84" s="3"/>
      <c r="F84" s="5"/>
      <c r="G84" s="5"/>
      <c r="H84" s="5">
        <f>ROUND(SUM(H2:H83),0)</f>
        <v>0</v>
      </c>
      <c r="I84" s="5">
        <f>ROUND(SUM(I2:I83),0)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7.xml><?xml version="1.0" encoding="utf-8"?>
<worksheet xmlns="http://schemas.openxmlformats.org/spreadsheetml/2006/main" xmlns:r="http://schemas.openxmlformats.org/officeDocument/2006/relationships">
  <dimension ref="A1:I95"/>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426</v>
      </c>
      <c r="C2" s="2" t="s">
        <v>427</v>
      </c>
      <c r="D2" s="6">
        <v>80</v>
      </c>
      <c r="E2" s="1" t="s">
        <v>21</v>
      </c>
      <c r="F2" s="6">
        <v>0</v>
      </c>
      <c r="G2" s="6">
        <v>0</v>
      </c>
      <c r="H2" s="6">
        <f>ROUND(D2*F2,0)</f>
        <v>0</v>
      </c>
      <c r="I2" s="6">
        <f>ROUND(D2*G2,0)</f>
        <v>0</v>
      </c>
    </row>
    <row r="4" spans="1:9" ht="25.5">
      <c r="A4" s="8">
        <v>2</v>
      </c>
      <c r="B4" s="1" t="s">
        <v>428</v>
      </c>
      <c r="C4" s="2" t="s">
        <v>429</v>
      </c>
      <c r="D4" s="6">
        <v>25</v>
      </c>
      <c r="E4" s="1" t="s">
        <v>125</v>
      </c>
      <c r="F4" s="6">
        <v>0</v>
      </c>
      <c r="G4" s="6">
        <v>0</v>
      </c>
      <c r="H4" s="6">
        <f>ROUND(D4*F4,0)</f>
        <v>0</v>
      </c>
      <c r="I4" s="6">
        <f>ROUND(D4*G4,0)</f>
        <v>0</v>
      </c>
    </row>
    <row r="6" spans="1:9" ht="38.25">
      <c r="A6" s="8">
        <v>3</v>
      </c>
      <c r="B6" s="1" t="s">
        <v>430</v>
      </c>
      <c r="C6" s="2" t="s">
        <v>431</v>
      </c>
      <c r="D6" s="6">
        <v>7.2</v>
      </c>
      <c r="E6" s="1" t="s">
        <v>125</v>
      </c>
      <c r="F6" s="6">
        <v>0</v>
      </c>
      <c r="G6" s="6">
        <v>0</v>
      </c>
      <c r="H6" s="6">
        <f>ROUND(D6*F6,0)</f>
        <v>0</v>
      </c>
      <c r="I6" s="6">
        <f>ROUND(D6*G6,0)</f>
        <v>0</v>
      </c>
    </row>
    <row r="8" spans="1:9" ht="89.25">
      <c r="A8" s="8">
        <v>4</v>
      </c>
      <c r="B8" s="1" t="s">
        <v>432</v>
      </c>
      <c r="C8" s="2" t="s">
        <v>433</v>
      </c>
      <c r="D8" s="6">
        <v>2</v>
      </c>
      <c r="E8" s="1" t="s">
        <v>16</v>
      </c>
      <c r="F8" s="6">
        <v>0</v>
      </c>
      <c r="G8" s="6">
        <v>0</v>
      </c>
      <c r="H8" s="6">
        <f>ROUND(D8*F8,0)</f>
        <v>0</v>
      </c>
      <c r="I8" s="6">
        <f>ROUND(D8*G8,0)</f>
        <v>0</v>
      </c>
    </row>
    <row r="9" ht="51">
      <c r="C9" s="2" t="s">
        <v>434</v>
      </c>
    </row>
    <row r="11" spans="1:9" ht="51">
      <c r="A11" s="8">
        <v>5</v>
      </c>
      <c r="B11" s="1" t="s">
        <v>151</v>
      </c>
      <c r="C11" s="2" t="s">
        <v>435</v>
      </c>
      <c r="D11" s="6">
        <v>1</v>
      </c>
      <c r="E11" s="1" t="s">
        <v>16</v>
      </c>
      <c r="F11" s="6">
        <v>0</v>
      </c>
      <c r="G11" s="6">
        <v>0</v>
      </c>
      <c r="H11" s="6">
        <f>ROUND(D11*F11,0)</f>
        <v>0</v>
      </c>
      <c r="I11" s="6">
        <f>ROUND(D11*G11,0)</f>
        <v>0</v>
      </c>
    </row>
    <row r="13" spans="1:9" ht="51">
      <c r="A13" s="8">
        <v>6</v>
      </c>
      <c r="B13" s="1" t="s">
        <v>151</v>
      </c>
      <c r="C13" s="2" t="s">
        <v>436</v>
      </c>
      <c r="D13" s="6">
        <v>2</v>
      </c>
      <c r="E13" s="1" t="s">
        <v>16</v>
      </c>
      <c r="F13" s="6">
        <v>0</v>
      </c>
      <c r="G13" s="6">
        <v>0</v>
      </c>
      <c r="H13" s="6">
        <f>ROUND(D13*F13,0)</f>
        <v>0</v>
      </c>
      <c r="I13" s="6">
        <f>ROUND(D13*G13,0)</f>
        <v>0</v>
      </c>
    </row>
    <row r="15" spans="1:9" ht="63.75">
      <c r="A15" s="8">
        <v>7</v>
      </c>
      <c r="B15" s="1" t="s">
        <v>437</v>
      </c>
      <c r="C15" s="2" t="s">
        <v>438</v>
      </c>
      <c r="D15" s="6">
        <v>1</v>
      </c>
      <c r="E15" s="1" t="s">
        <v>16</v>
      </c>
      <c r="F15" s="6">
        <v>0</v>
      </c>
      <c r="G15" s="6">
        <v>0</v>
      </c>
      <c r="H15" s="6">
        <f>ROUND(D15*F15,0)</f>
        <v>0</v>
      </c>
      <c r="I15" s="6">
        <f>ROUND(D15*G15,0)</f>
        <v>0</v>
      </c>
    </row>
    <row r="17" spans="1:9" ht="63.75">
      <c r="A17" s="8">
        <v>8</v>
      </c>
      <c r="B17" s="1" t="s">
        <v>439</v>
      </c>
      <c r="C17" s="2" t="s">
        <v>440</v>
      </c>
      <c r="D17" s="6">
        <v>10.08</v>
      </c>
      <c r="E17" s="1" t="s">
        <v>125</v>
      </c>
      <c r="F17" s="6">
        <v>0</v>
      </c>
      <c r="G17" s="6">
        <v>0</v>
      </c>
      <c r="H17" s="6">
        <f>ROUND(D17*F17,0)</f>
        <v>0</v>
      </c>
      <c r="I17" s="6">
        <f>ROUND(D17*G17,0)</f>
        <v>0</v>
      </c>
    </row>
    <row r="19" spans="1:9" ht="63.75">
      <c r="A19" s="8">
        <v>9</v>
      </c>
      <c r="B19" s="1" t="s">
        <v>439</v>
      </c>
      <c r="C19" s="2" t="s">
        <v>441</v>
      </c>
      <c r="D19" s="6">
        <v>3.22</v>
      </c>
      <c r="E19" s="1" t="s">
        <v>125</v>
      </c>
      <c r="F19" s="6">
        <v>0</v>
      </c>
      <c r="G19" s="6">
        <v>0</v>
      </c>
      <c r="H19" s="6">
        <f>ROUND(D19*F19,0)</f>
        <v>0</v>
      </c>
      <c r="I19" s="6">
        <f>ROUND(D19*G19,0)</f>
        <v>0</v>
      </c>
    </row>
    <row r="21" spans="1:9" ht="76.5">
      <c r="A21" s="8">
        <v>10</v>
      </c>
      <c r="B21" s="1" t="s">
        <v>442</v>
      </c>
      <c r="C21" s="2" t="s">
        <v>443</v>
      </c>
      <c r="D21" s="6">
        <v>40</v>
      </c>
      <c r="E21" s="1" t="s">
        <v>16</v>
      </c>
      <c r="F21" s="6">
        <v>0</v>
      </c>
      <c r="G21" s="6">
        <v>0</v>
      </c>
      <c r="H21" s="6">
        <f>ROUND(D21*F21,0)</f>
        <v>0</v>
      </c>
      <c r="I21" s="6">
        <f>ROUND(D21*G21,0)</f>
        <v>0</v>
      </c>
    </row>
    <row r="23" spans="1:9" ht="51">
      <c r="A23" s="8">
        <v>11</v>
      </c>
      <c r="B23" s="1" t="s">
        <v>444</v>
      </c>
      <c r="C23" s="2" t="s">
        <v>445</v>
      </c>
      <c r="D23" s="6">
        <v>1</v>
      </c>
      <c r="E23" s="1" t="s">
        <v>16</v>
      </c>
      <c r="F23" s="6">
        <v>0</v>
      </c>
      <c r="G23" s="6">
        <v>0</v>
      </c>
      <c r="H23" s="6">
        <f>ROUND(D23*F23,0)</f>
        <v>0</v>
      </c>
      <c r="I23" s="6">
        <f>ROUND(D23*G23,0)</f>
        <v>0</v>
      </c>
    </row>
    <row r="25" spans="1:9" ht="51">
      <c r="A25" s="8">
        <v>12</v>
      </c>
      <c r="B25" s="1" t="s">
        <v>446</v>
      </c>
      <c r="C25" s="2" t="s">
        <v>447</v>
      </c>
      <c r="D25" s="6">
        <v>3.79</v>
      </c>
      <c r="E25" s="1" t="s">
        <v>125</v>
      </c>
      <c r="F25" s="6">
        <v>0</v>
      </c>
      <c r="G25" s="6">
        <v>0</v>
      </c>
      <c r="H25" s="6">
        <f>ROUND(D25*F25,0)</f>
        <v>0</v>
      </c>
      <c r="I25" s="6">
        <f>ROUND(D25*G25,0)</f>
        <v>0</v>
      </c>
    </row>
    <row r="27" spans="1:9" ht="63.75">
      <c r="A27" s="8">
        <v>13</v>
      </c>
      <c r="B27" s="1" t="s">
        <v>448</v>
      </c>
      <c r="C27" s="2" t="s">
        <v>449</v>
      </c>
      <c r="D27" s="6">
        <v>1</v>
      </c>
      <c r="E27" s="1" t="s">
        <v>16</v>
      </c>
      <c r="F27" s="6">
        <v>0</v>
      </c>
      <c r="G27" s="6">
        <v>0</v>
      </c>
      <c r="H27" s="6">
        <f>ROUND(D27*F27,0)</f>
        <v>0</v>
      </c>
      <c r="I27" s="6">
        <f>ROUND(D27*G27,0)</f>
        <v>0</v>
      </c>
    </row>
    <row r="29" spans="1:9" ht="76.5">
      <c r="A29" s="8">
        <v>14</v>
      </c>
      <c r="B29" s="1" t="s">
        <v>444</v>
      </c>
      <c r="C29" s="2" t="s">
        <v>450</v>
      </c>
      <c r="D29" s="6">
        <v>2</v>
      </c>
      <c r="E29" s="1" t="s">
        <v>16</v>
      </c>
      <c r="F29" s="6">
        <v>0</v>
      </c>
      <c r="G29" s="6">
        <v>0</v>
      </c>
      <c r="H29" s="6">
        <f>ROUND(D29*F29,0)</f>
        <v>0</v>
      </c>
      <c r="I29" s="6">
        <f>ROUND(D29*G29,0)</f>
        <v>0</v>
      </c>
    </row>
    <row r="31" spans="1:9" ht="63.75">
      <c r="A31" s="8">
        <v>15</v>
      </c>
      <c r="B31" s="1" t="s">
        <v>451</v>
      </c>
      <c r="C31" s="2" t="s">
        <v>452</v>
      </c>
      <c r="D31" s="6">
        <v>2</v>
      </c>
      <c r="E31" s="1" t="s">
        <v>16</v>
      </c>
      <c r="F31" s="6">
        <v>0</v>
      </c>
      <c r="G31" s="6">
        <v>0</v>
      </c>
      <c r="H31" s="6">
        <f>ROUND(D31*F31,0)</f>
        <v>0</v>
      </c>
      <c r="I31" s="6">
        <f>ROUND(D31*G31,0)</f>
        <v>0</v>
      </c>
    </row>
    <row r="33" spans="1:9" ht="38.25">
      <c r="A33" s="8">
        <v>16</v>
      </c>
      <c r="B33" s="1" t="s">
        <v>451</v>
      </c>
      <c r="C33" s="2" t="s">
        <v>453</v>
      </c>
      <c r="D33" s="6">
        <v>8</v>
      </c>
      <c r="E33" s="1" t="s">
        <v>16</v>
      </c>
      <c r="F33" s="6">
        <v>0</v>
      </c>
      <c r="G33" s="6">
        <v>0</v>
      </c>
      <c r="H33" s="6">
        <f>ROUND(D33*F33,0)</f>
        <v>0</v>
      </c>
      <c r="I33" s="6">
        <f>ROUND(D33*G33,0)</f>
        <v>0</v>
      </c>
    </row>
    <row r="35" spans="1:9" ht="38.25">
      <c r="A35" s="8">
        <v>17</v>
      </c>
      <c r="B35" s="1" t="s">
        <v>448</v>
      </c>
      <c r="C35" s="2" t="s">
        <v>454</v>
      </c>
      <c r="D35" s="6">
        <v>8</v>
      </c>
      <c r="E35" s="1" t="s">
        <v>16</v>
      </c>
      <c r="F35" s="6">
        <v>0</v>
      </c>
      <c r="G35" s="6">
        <v>0</v>
      </c>
      <c r="H35" s="6">
        <f>ROUND(D35*F35,0)</f>
        <v>0</v>
      </c>
      <c r="I35" s="6">
        <f>ROUND(D35*G35,0)</f>
        <v>0</v>
      </c>
    </row>
    <row r="37" spans="1:9" ht="76.5">
      <c r="A37" s="8">
        <v>18</v>
      </c>
      <c r="B37" s="1" t="s">
        <v>455</v>
      </c>
      <c r="C37" s="2" t="s">
        <v>456</v>
      </c>
      <c r="D37" s="6">
        <v>33</v>
      </c>
      <c r="E37" s="1" t="s">
        <v>16</v>
      </c>
      <c r="F37" s="6">
        <v>0</v>
      </c>
      <c r="G37" s="6">
        <v>0</v>
      </c>
      <c r="H37" s="6">
        <f>ROUND(D37*F37,0)</f>
        <v>0</v>
      </c>
      <c r="I37" s="6">
        <f>ROUND(D37*G37,0)</f>
        <v>0</v>
      </c>
    </row>
    <row r="38" ht="25.5">
      <c r="C38" s="2" t="s">
        <v>457</v>
      </c>
    </row>
    <row r="40" spans="1:9" ht="76.5">
      <c r="A40" s="8">
        <v>19</v>
      </c>
      <c r="B40" s="1" t="s">
        <v>444</v>
      </c>
      <c r="C40" s="2" t="s">
        <v>458</v>
      </c>
      <c r="D40" s="6">
        <v>1</v>
      </c>
      <c r="E40" s="1" t="s">
        <v>16</v>
      </c>
      <c r="F40" s="6">
        <v>0</v>
      </c>
      <c r="G40" s="6">
        <v>0</v>
      </c>
      <c r="H40" s="6">
        <f>ROUND(D40*F40,0)</f>
        <v>0</v>
      </c>
      <c r="I40" s="6">
        <f>ROUND(D40*G40,0)</f>
        <v>0</v>
      </c>
    </row>
    <row r="41" ht="38.25">
      <c r="C41" s="2" t="s">
        <v>459</v>
      </c>
    </row>
    <row r="43" spans="1:9" ht="38.25">
      <c r="A43" s="8">
        <v>20</v>
      </c>
      <c r="B43" s="1" t="s">
        <v>460</v>
      </c>
      <c r="C43" s="2" t="s">
        <v>461</v>
      </c>
      <c r="D43" s="6">
        <v>4</v>
      </c>
      <c r="E43" s="1" t="s">
        <v>16</v>
      </c>
      <c r="F43" s="6">
        <v>0</v>
      </c>
      <c r="G43" s="6">
        <v>0</v>
      </c>
      <c r="H43" s="6">
        <f>ROUND(D43*F43,0)</f>
        <v>0</v>
      </c>
      <c r="I43" s="6">
        <f>ROUND(D43*G43,0)</f>
        <v>0</v>
      </c>
    </row>
    <row r="45" spans="1:9" ht="89.25">
      <c r="A45" s="8">
        <v>21</v>
      </c>
      <c r="B45" s="1" t="s">
        <v>462</v>
      </c>
      <c r="C45" s="2" t="s">
        <v>463</v>
      </c>
      <c r="D45" s="6">
        <v>1</v>
      </c>
      <c r="E45" s="1" t="s">
        <v>16</v>
      </c>
      <c r="F45" s="6">
        <v>0</v>
      </c>
      <c r="G45" s="6">
        <v>0</v>
      </c>
      <c r="H45" s="6">
        <f>ROUND(D45*F45,0)</f>
        <v>0</v>
      </c>
      <c r="I45" s="6">
        <f>ROUND(D45*G45,0)</f>
        <v>0</v>
      </c>
    </row>
    <row r="46" ht="76.5">
      <c r="C46" s="2" t="s">
        <v>464</v>
      </c>
    </row>
    <row r="47" ht="25.5">
      <c r="C47" s="2" t="s">
        <v>465</v>
      </c>
    </row>
    <row r="49" spans="1:9" ht="89.25">
      <c r="A49" s="8">
        <v>22</v>
      </c>
      <c r="B49" s="1" t="s">
        <v>462</v>
      </c>
      <c r="C49" s="2" t="s">
        <v>466</v>
      </c>
      <c r="D49" s="6">
        <v>1</v>
      </c>
      <c r="E49" s="1" t="s">
        <v>16</v>
      </c>
      <c r="F49" s="6">
        <v>0</v>
      </c>
      <c r="G49" s="6">
        <v>0</v>
      </c>
      <c r="H49" s="6">
        <f>ROUND(D49*F49,0)</f>
        <v>0</v>
      </c>
      <c r="I49" s="6">
        <f>ROUND(D49*G49,0)</f>
        <v>0</v>
      </c>
    </row>
    <row r="50" ht="76.5">
      <c r="C50" s="2" t="s">
        <v>467</v>
      </c>
    </row>
    <row r="51" ht="89.25">
      <c r="C51" s="2" t="s">
        <v>468</v>
      </c>
    </row>
    <row r="52" ht="25.5">
      <c r="C52" s="2" t="s">
        <v>469</v>
      </c>
    </row>
    <row r="54" spans="1:9" ht="89.25">
      <c r="A54" s="8">
        <v>23</v>
      </c>
      <c r="B54" s="1" t="s">
        <v>462</v>
      </c>
      <c r="C54" s="2" t="s">
        <v>470</v>
      </c>
      <c r="D54" s="6">
        <v>1</v>
      </c>
      <c r="E54" s="1" t="s">
        <v>16</v>
      </c>
      <c r="F54" s="6">
        <v>0</v>
      </c>
      <c r="G54" s="6">
        <v>0</v>
      </c>
      <c r="H54" s="6">
        <f>ROUND(D54*F54,0)</f>
        <v>0</v>
      </c>
      <c r="I54" s="6">
        <f>ROUND(D54*G54,0)</f>
        <v>0</v>
      </c>
    </row>
    <row r="55" ht="76.5">
      <c r="C55" s="2" t="s">
        <v>471</v>
      </c>
    </row>
    <row r="56" ht="12.75">
      <c r="C56" s="2" t="s">
        <v>472</v>
      </c>
    </row>
    <row r="58" spans="1:9" ht="89.25">
      <c r="A58" s="8">
        <v>24</v>
      </c>
      <c r="B58" s="1" t="s">
        <v>473</v>
      </c>
      <c r="C58" s="2" t="s">
        <v>474</v>
      </c>
      <c r="D58" s="6">
        <v>1</v>
      </c>
      <c r="E58" s="1" t="s">
        <v>16</v>
      </c>
      <c r="F58" s="6">
        <v>0</v>
      </c>
      <c r="G58" s="6">
        <v>0</v>
      </c>
      <c r="H58" s="6">
        <f>ROUND(D58*F58,0)</f>
        <v>0</v>
      </c>
      <c r="I58" s="6">
        <f>ROUND(D58*G58,0)</f>
        <v>0</v>
      </c>
    </row>
    <row r="59" ht="89.25">
      <c r="C59" s="2" t="s">
        <v>475</v>
      </c>
    </row>
    <row r="60" ht="51">
      <c r="C60" s="2" t="s">
        <v>476</v>
      </c>
    </row>
    <row r="62" spans="1:9" ht="89.25">
      <c r="A62" s="8">
        <v>25</v>
      </c>
      <c r="B62" s="1" t="s">
        <v>462</v>
      </c>
      <c r="C62" s="2" t="s">
        <v>477</v>
      </c>
      <c r="D62" s="6">
        <v>1</v>
      </c>
      <c r="E62" s="1" t="s">
        <v>16</v>
      </c>
      <c r="F62" s="6">
        <v>0</v>
      </c>
      <c r="G62" s="6">
        <v>0</v>
      </c>
      <c r="H62" s="6">
        <f>ROUND(D62*F62,0)</f>
        <v>0</v>
      </c>
      <c r="I62" s="6">
        <f>ROUND(D62*G62,0)</f>
        <v>0</v>
      </c>
    </row>
    <row r="63" ht="76.5">
      <c r="C63" s="2" t="s">
        <v>478</v>
      </c>
    </row>
    <row r="65" spans="1:9" ht="89.25">
      <c r="A65" s="8">
        <v>26</v>
      </c>
      <c r="B65" s="1" t="s">
        <v>462</v>
      </c>
      <c r="C65" s="2" t="s">
        <v>479</v>
      </c>
      <c r="D65" s="6">
        <v>1</v>
      </c>
      <c r="E65" s="1" t="s">
        <v>16</v>
      </c>
      <c r="F65" s="6">
        <v>0</v>
      </c>
      <c r="G65" s="6">
        <v>0</v>
      </c>
      <c r="H65" s="6">
        <f>ROUND(D65*F65,0)</f>
        <v>0</v>
      </c>
      <c r="I65" s="6">
        <f>ROUND(D65*G65,0)</f>
        <v>0</v>
      </c>
    </row>
    <row r="66" ht="38.25">
      <c r="C66" s="2" t="s">
        <v>480</v>
      </c>
    </row>
    <row r="68" spans="1:9" ht="89.25">
      <c r="A68" s="8">
        <v>27</v>
      </c>
      <c r="B68" s="1" t="s">
        <v>462</v>
      </c>
      <c r="C68" s="2" t="s">
        <v>481</v>
      </c>
      <c r="D68" s="6">
        <v>1</v>
      </c>
      <c r="E68" s="1" t="s">
        <v>16</v>
      </c>
      <c r="F68" s="6">
        <v>0</v>
      </c>
      <c r="G68" s="6">
        <v>0</v>
      </c>
      <c r="H68" s="6">
        <f>ROUND(D68*F68,0)</f>
        <v>0</v>
      </c>
      <c r="I68" s="6">
        <f>ROUND(D68*G68,0)</f>
        <v>0</v>
      </c>
    </row>
    <row r="69" ht="38.25">
      <c r="C69" s="2" t="s">
        <v>482</v>
      </c>
    </row>
    <row r="71" spans="1:9" ht="89.25">
      <c r="A71" s="8">
        <v>28</v>
      </c>
      <c r="B71" s="1" t="s">
        <v>462</v>
      </c>
      <c r="C71" s="2" t="s">
        <v>483</v>
      </c>
      <c r="D71" s="6">
        <v>1</v>
      </c>
      <c r="E71" s="1" t="s">
        <v>16</v>
      </c>
      <c r="F71" s="6">
        <v>0</v>
      </c>
      <c r="G71" s="6">
        <v>0</v>
      </c>
      <c r="H71" s="6">
        <f>ROUND(D71*F71,0)</f>
        <v>0</v>
      </c>
      <c r="I71" s="6">
        <f>ROUND(D71*G71,0)</f>
        <v>0</v>
      </c>
    </row>
    <row r="72" ht="38.25">
      <c r="C72" s="2" t="s">
        <v>484</v>
      </c>
    </row>
    <row r="74" spans="1:9" ht="76.5">
      <c r="A74" s="8">
        <v>29</v>
      </c>
      <c r="B74" s="1" t="s">
        <v>485</v>
      </c>
      <c r="C74" s="2" t="s">
        <v>486</v>
      </c>
      <c r="D74" s="6">
        <v>2</v>
      </c>
      <c r="E74" s="1" t="s">
        <v>16</v>
      </c>
      <c r="F74" s="6">
        <v>0</v>
      </c>
      <c r="G74" s="6">
        <v>0</v>
      </c>
      <c r="H74" s="6">
        <f>ROUND(D74*F74,0)</f>
        <v>0</v>
      </c>
      <c r="I74" s="6">
        <f>ROUND(D74*G74,0)</f>
        <v>0</v>
      </c>
    </row>
    <row r="75" ht="76.5">
      <c r="C75" s="2" t="s">
        <v>487</v>
      </c>
    </row>
    <row r="77" spans="1:9" ht="76.5">
      <c r="A77" s="8">
        <v>30</v>
      </c>
      <c r="B77" s="1" t="s">
        <v>488</v>
      </c>
      <c r="C77" s="2" t="s">
        <v>489</v>
      </c>
      <c r="D77" s="6">
        <v>2</v>
      </c>
      <c r="E77" s="1" t="s">
        <v>16</v>
      </c>
      <c r="F77" s="6">
        <v>0</v>
      </c>
      <c r="G77" s="6">
        <v>0</v>
      </c>
      <c r="H77" s="6">
        <f>ROUND(D77*F77,0)</f>
        <v>0</v>
      </c>
      <c r="I77" s="6">
        <f>ROUND(D77*G77,0)</f>
        <v>0</v>
      </c>
    </row>
    <row r="78" ht="38.25">
      <c r="C78" s="2" t="s">
        <v>490</v>
      </c>
    </row>
    <row r="80" spans="1:9" ht="76.5">
      <c r="A80" s="8">
        <v>31</v>
      </c>
      <c r="B80" s="1" t="s">
        <v>488</v>
      </c>
      <c r="C80" s="2" t="s">
        <v>491</v>
      </c>
      <c r="D80" s="6">
        <v>1</v>
      </c>
      <c r="E80" s="1" t="s">
        <v>16</v>
      </c>
      <c r="F80" s="6">
        <v>0</v>
      </c>
      <c r="G80" s="6">
        <v>0</v>
      </c>
      <c r="H80" s="6">
        <f>ROUND(D80*F80,0)</f>
        <v>0</v>
      </c>
      <c r="I80" s="6">
        <f>ROUND(D80*G80,0)</f>
        <v>0</v>
      </c>
    </row>
    <row r="81" ht="25.5">
      <c r="C81" s="2" t="s">
        <v>492</v>
      </c>
    </row>
    <row r="83" spans="1:9" ht="89.25">
      <c r="A83" s="8">
        <v>32</v>
      </c>
      <c r="B83" s="1" t="s">
        <v>488</v>
      </c>
      <c r="C83" s="2" t="s">
        <v>493</v>
      </c>
      <c r="D83" s="6">
        <v>1</v>
      </c>
      <c r="E83" s="1" t="s">
        <v>16</v>
      </c>
      <c r="F83" s="6">
        <v>0</v>
      </c>
      <c r="G83" s="6">
        <v>0</v>
      </c>
      <c r="H83" s="6">
        <f>ROUND(D83*F83,0)</f>
        <v>0</v>
      </c>
      <c r="I83" s="6">
        <f>ROUND(D83*G83,0)</f>
        <v>0</v>
      </c>
    </row>
    <row r="84" ht="25.5">
      <c r="C84" s="2" t="s">
        <v>494</v>
      </c>
    </row>
    <row r="86" spans="1:9" ht="89.25">
      <c r="A86" s="8">
        <v>33</v>
      </c>
      <c r="B86" s="1" t="s">
        <v>488</v>
      </c>
      <c r="C86" s="2" t="s">
        <v>493</v>
      </c>
      <c r="D86" s="6">
        <v>1</v>
      </c>
      <c r="E86" s="1" t="s">
        <v>16</v>
      </c>
      <c r="F86" s="6">
        <v>0</v>
      </c>
      <c r="G86" s="6">
        <v>0</v>
      </c>
      <c r="H86" s="6">
        <f>ROUND(D86*F86,0)</f>
        <v>0</v>
      </c>
      <c r="I86" s="6">
        <f>ROUND(D86*G86,0)</f>
        <v>0</v>
      </c>
    </row>
    <row r="87" ht="25.5">
      <c r="C87" s="2" t="s">
        <v>495</v>
      </c>
    </row>
    <row r="89" spans="1:9" ht="76.5">
      <c r="A89" s="8">
        <v>34</v>
      </c>
      <c r="B89" s="1" t="s">
        <v>496</v>
      </c>
      <c r="C89" s="2" t="s">
        <v>497</v>
      </c>
      <c r="D89" s="6">
        <v>1</v>
      </c>
      <c r="E89" s="1" t="s">
        <v>16</v>
      </c>
      <c r="F89" s="6">
        <v>0</v>
      </c>
      <c r="G89" s="6">
        <v>0</v>
      </c>
      <c r="H89" s="6">
        <f>ROUND(D89*F89,0)</f>
        <v>0</v>
      </c>
      <c r="I89" s="6">
        <f>ROUND(D89*G89,0)</f>
        <v>0</v>
      </c>
    </row>
    <row r="90" ht="12.75">
      <c r="C90" s="2" t="s">
        <v>498</v>
      </c>
    </row>
    <row r="92" spans="1:9" ht="89.25">
      <c r="A92" s="8">
        <v>35</v>
      </c>
      <c r="B92" s="1" t="s">
        <v>473</v>
      </c>
      <c r="C92" s="2" t="s">
        <v>499</v>
      </c>
      <c r="D92" s="6">
        <v>1</v>
      </c>
      <c r="E92" s="1" t="s">
        <v>16</v>
      </c>
      <c r="F92" s="6">
        <v>0</v>
      </c>
      <c r="G92" s="6">
        <v>0</v>
      </c>
      <c r="H92" s="6">
        <f>ROUND(D92*F92,0)</f>
        <v>0</v>
      </c>
      <c r="I92" s="6">
        <f>ROUND(D92*G92,0)</f>
        <v>0</v>
      </c>
    </row>
    <row r="93" ht="38.25">
      <c r="C93" s="2" t="s">
        <v>500</v>
      </c>
    </row>
    <row r="95" spans="1:9" s="9" customFormat="1" ht="12.75">
      <c r="A95" s="7"/>
      <c r="B95" s="3"/>
      <c r="C95" s="3" t="s">
        <v>25</v>
      </c>
      <c r="D95" s="5"/>
      <c r="E95" s="3"/>
      <c r="F95" s="5"/>
      <c r="G95" s="5"/>
      <c r="H95" s="5">
        <f>ROUND(SUM(H2:H94),0)</f>
        <v>0</v>
      </c>
      <c r="I95" s="5">
        <f>ROUND(SUM(I2:I94),0)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18.xml><?xml version="1.0" encoding="utf-8"?>
<worksheet xmlns="http://schemas.openxmlformats.org/spreadsheetml/2006/main" xmlns:r="http://schemas.openxmlformats.org/officeDocument/2006/relationships">
  <dimension ref="A1:I10"/>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502</v>
      </c>
      <c r="C2" s="2" t="s">
        <v>503</v>
      </c>
      <c r="D2" s="6">
        <v>1</v>
      </c>
      <c r="E2" s="1" t="s">
        <v>16</v>
      </c>
      <c r="F2" s="6">
        <v>0</v>
      </c>
      <c r="G2" s="6">
        <v>0</v>
      </c>
      <c r="H2" s="6">
        <f>ROUND(D2*F2,0)</f>
        <v>0</v>
      </c>
      <c r="I2" s="6">
        <f>ROUND(D2*G2,0)</f>
        <v>0</v>
      </c>
    </row>
    <row r="4" spans="1:9" ht="76.5">
      <c r="A4" s="8">
        <v>2</v>
      </c>
      <c r="B4" s="1" t="s">
        <v>504</v>
      </c>
      <c r="C4" s="2" t="s">
        <v>505</v>
      </c>
      <c r="D4" s="6">
        <v>1</v>
      </c>
      <c r="E4" s="1" t="s">
        <v>16</v>
      </c>
      <c r="F4" s="6">
        <v>0</v>
      </c>
      <c r="G4" s="6">
        <v>0</v>
      </c>
      <c r="H4" s="6">
        <f>ROUND(D4*F4,0)</f>
        <v>0</v>
      </c>
      <c r="I4" s="6">
        <f>ROUND(D4*G4,0)</f>
        <v>0</v>
      </c>
    </row>
    <row r="5" ht="76.5">
      <c r="C5" s="2" t="s">
        <v>506</v>
      </c>
    </row>
    <row r="7" spans="1:9" ht="79.5">
      <c r="A7" s="8">
        <v>3</v>
      </c>
      <c r="B7" s="1" t="s">
        <v>507</v>
      </c>
      <c r="C7" s="2" t="s">
        <v>509</v>
      </c>
      <c r="D7" s="6">
        <v>1</v>
      </c>
      <c r="E7" s="1" t="s">
        <v>16</v>
      </c>
      <c r="F7" s="6">
        <v>0</v>
      </c>
      <c r="G7" s="6">
        <v>0</v>
      </c>
      <c r="H7" s="6">
        <f>ROUND(D7*F7,0)</f>
        <v>0</v>
      </c>
      <c r="I7" s="6">
        <f>ROUND(D7*G7,0)</f>
        <v>0</v>
      </c>
    </row>
    <row r="8" ht="12.75">
      <c r="C8" s="2" t="s">
        <v>508</v>
      </c>
    </row>
    <row r="10" spans="1:9" s="9" customFormat="1" ht="12.75">
      <c r="A10" s="7"/>
      <c r="B10" s="3"/>
      <c r="C10" s="3" t="s">
        <v>25</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Üvegezés</oddHeader>
  </headerFooter>
</worksheet>
</file>

<file path=xl/worksheets/sheet19.xml><?xml version="1.0" encoding="utf-8"?>
<worksheet xmlns="http://schemas.openxmlformats.org/spreadsheetml/2006/main" xmlns:r="http://schemas.openxmlformats.org/officeDocument/2006/relationships">
  <dimension ref="A1:I13"/>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511</v>
      </c>
      <c r="C2" s="2" t="s">
        <v>512</v>
      </c>
      <c r="D2" s="6">
        <v>2736.6</v>
      </c>
      <c r="E2" s="1" t="s">
        <v>21</v>
      </c>
      <c r="F2" s="6">
        <v>0</v>
      </c>
      <c r="G2" s="6">
        <v>0</v>
      </c>
      <c r="H2" s="6">
        <f>ROUND(D2*F2,0)</f>
        <v>0</v>
      </c>
      <c r="I2" s="6">
        <f>ROUND(D2*G2,0)</f>
        <v>0</v>
      </c>
    </row>
    <row r="4" spans="1:9" ht="63.75">
      <c r="A4" s="8">
        <v>2</v>
      </c>
      <c r="B4" s="1" t="s">
        <v>513</v>
      </c>
      <c r="C4" s="2" t="s">
        <v>514</v>
      </c>
      <c r="D4" s="6">
        <v>2503.8</v>
      </c>
      <c r="E4" s="1" t="s">
        <v>21</v>
      </c>
      <c r="F4" s="6">
        <v>0</v>
      </c>
      <c r="G4" s="6">
        <v>0</v>
      </c>
      <c r="H4" s="6">
        <f>ROUND(D4*F4,0)</f>
        <v>0</v>
      </c>
      <c r="I4" s="6">
        <f>ROUND(D4*G4,0)</f>
        <v>0</v>
      </c>
    </row>
    <row r="6" spans="1:9" ht="76.5">
      <c r="A6" s="8">
        <v>3</v>
      </c>
      <c r="B6" s="1" t="s">
        <v>515</v>
      </c>
      <c r="C6" s="2" t="s">
        <v>516</v>
      </c>
      <c r="D6" s="6">
        <v>838.08</v>
      </c>
      <c r="E6" s="1" t="s">
        <v>21</v>
      </c>
      <c r="F6" s="6">
        <v>0</v>
      </c>
      <c r="G6" s="6">
        <v>0</v>
      </c>
      <c r="H6" s="6">
        <f>ROUND(D6*F6,0)</f>
        <v>0</v>
      </c>
      <c r="I6" s="6">
        <f>ROUND(D6*G6,0)</f>
        <v>0</v>
      </c>
    </row>
    <row r="8" spans="1:9" ht="63.75">
      <c r="A8" s="8">
        <v>4</v>
      </c>
      <c r="B8" s="1" t="s">
        <v>517</v>
      </c>
      <c r="C8" s="2" t="s">
        <v>518</v>
      </c>
      <c r="D8" s="6">
        <v>1367.51</v>
      </c>
      <c r="E8" s="1" t="s">
        <v>21</v>
      </c>
      <c r="F8" s="6">
        <v>0</v>
      </c>
      <c r="G8" s="6">
        <v>0</v>
      </c>
      <c r="H8" s="6">
        <f>ROUND(D8*F8,0)</f>
        <v>0</v>
      </c>
      <c r="I8" s="6">
        <f>ROUND(D8*G8,0)</f>
        <v>0</v>
      </c>
    </row>
    <row r="10" spans="1:9" ht="89.25">
      <c r="A10" s="8">
        <v>5</v>
      </c>
      <c r="B10" s="1" t="s">
        <v>519</v>
      </c>
      <c r="C10" s="2" t="s">
        <v>520</v>
      </c>
      <c r="D10" s="6">
        <v>10</v>
      </c>
      <c r="E10" s="1" t="s">
        <v>21</v>
      </c>
      <c r="F10" s="6">
        <v>0</v>
      </c>
      <c r="G10" s="6">
        <v>0</v>
      </c>
      <c r="H10" s="6">
        <f>ROUND(D10*F10,0)</f>
        <v>0</v>
      </c>
      <c r="I10" s="6">
        <f>ROUND(D10*G10,0)</f>
        <v>0</v>
      </c>
    </row>
    <row r="11" ht="12.75">
      <c r="C11" s="2" t="s">
        <v>521</v>
      </c>
    </row>
    <row r="13" spans="1:9" s="9" customFormat="1" ht="12.75">
      <c r="A13" s="7"/>
      <c r="B13" s="3"/>
      <c r="C13" s="3" t="s">
        <v>25</v>
      </c>
      <c r="D13" s="5"/>
      <c r="E13" s="3"/>
      <c r="F13" s="5"/>
      <c r="G13" s="5"/>
      <c r="H13" s="5">
        <f>ROUND(SUM(H2:H12),0)</f>
        <v>0</v>
      </c>
      <c r="I13" s="5">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2.xml><?xml version="1.0" encoding="utf-8"?>
<worksheet xmlns="http://schemas.openxmlformats.org/spreadsheetml/2006/main" xmlns:r="http://schemas.openxmlformats.org/officeDocument/2006/relationships">
  <dimension ref="A1:C26"/>
  <sheetViews>
    <sheetView view="pageLayout"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31.5">
      <c r="A1" s="12" t="s">
        <v>0</v>
      </c>
      <c r="B1" s="13" t="s">
        <v>1</v>
      </c>
      <c r="C1" s="13" t="s">
        <v>2</v>
      </c>
    </row>
    <row r="2" spans="1:3" ht="63">
      <c r="A2" s="11" t="s">
        <v>26</v>
      </c>
      <c r="B2" s="11">
        <f>'Felvonulási létesítmények'!H12</f>
        <v>0</v>
      </c>
      <c r="C2" s="11">
        <f>'Felvonulási létesítmények'!I12</f>
        <v>0</v>
      </c>
    </row>
    <row r="3" spans="1:3" ht="63">
      <c r="A3" s="11" t="s">
        <v>38</v>
      </c>
      <c r="B3" s="11">
        <f>'Zsaluzás és állványozás'!H13</f>
        <v>0</v>
      </c>
      <c r="C3" s="11">
        <f>'Zsaluzás és állványozás'!I13</f>
        <v>0</v>
      </c>
    </row>
    <row r="4" spans="1:3" ht="31.5">
      <c r="A4" s="11" t="s">
        <v>45</v>
      </c>
      <c r="B4" s="11">
        <f>Költségtérítések!H8</f>
        <v>0</v>
      </c>
      <c r="C4" s="11">
        <f>Költségtérítések!I8</f>
        <v>0</v>
      </c>
    </row>
    <row r="5" spans="1:3" ht="63">
      <c r="A5" s="11" t="s">
        <v>63</v>
      </c>
      <c r="B5" s="11">
        <f>'Irtás, föld- és sziklamunka'!H18</f>
        <v>0</v>
      </c>
      <c r="C5" s="11">
        <f>'Irtás, föld- és sziklamunka'!I18</f>
        <v>0</v>
      </c>
    </row>
    <row r="6" spans="1:3" ht="31.5">
      <c r="A6" s="11" t="s">
        <v>68</v>
      </c>
      <c r="B6" s="11">
        <f>Síkalapozás!H6</f>
        <v>0</v>
      </c>
      <c r="C6" s="11">
        <f>Síkalapozás!I6</f>
        <v>0</v>
      </c>
    </row>
    <row r="7" spans="1:3" ht="63">
      <c r="A7" s="11" t="s">
        <v>89</v>
      </c>
      <c r="B7" s="11">
        <f>'Helyszíni beton és vasbeton mun'!H22</f>
        <v>0</v>
      </c>
      <c r="C7" s="11">
        <f>'Helyszíni beton és vasbeton mun'!I22</f>
        <v>0</v>
      </c>
    </row>
    <row r="8" spans="1:3" ht="126">
      <c r="A8" s="11" t="s">
        <v>92</v>
      </c>
      <c r="B8" s="11">
        <f>'Előregyártott épületszerkezeti '!H4</f>
        <v>0</v>
      </c>
      <c r="C8" s="11">
        <f>'Előregyártott épületszerkezeti '!I4</f>
        <v>0</v>
      </c>
    </row>
    <row r="9" spans="1:3" ht="63">
      <c r="A9" s="11" t="s">
        <v>112</v>
      </c>
      <c r="B9" s="11">
        <f>'Falazás és egyéb kőművesmunka'!H21</f>
        <v>0</v>
      </c>
      <c r="C9" s="11">
        <f>'Falazás és egyéb kőművesmunka'!I21</f>
        <v>0</v>
      </c>
    </row>
    <row r="10" spans="1:3" ht="31.5">
      <c r="A10" s="11" t="s">
        <v>160</v>
      </c>
      <c r="B10" s="11">
        <f>Ácsmunka!H51</f>
        <v>0</v>
      </c>
      <c r="C10" s="11">
        <f>Ácsmunka!I51</f>
        <v>0</v>
      </c>
    </row>
    <row r="11" spans="1:3" ht="47.25">
      <c r="A11" s="11" t="s">
        <v>179</v>
      </c>
      <c r="B11" s="11">
        <f>'Vakolás és rabicolás'!H20</f>
        <v>0</v>
      </c>
      <c r="C11" s="11">
        <f>'Vakolás és rabicolás'!I20</f>
        <v>0</v>
      </c>
    </row>
    <row r="12" spans="1:3" ht="31.5">
      <c r="A12" s="11" t="s">
        <v>243</v>
      </c>
      <c r="B12" s="11">
        <f>Szárazépítés!H68</f>
        <v>0</v>
      </c>
      <c r="C12" s="11">
        <f>Szárazépítés!I68</f>
        <v>0</v>
      </c>
    </row>
    <row r="13" spans="1:3" ht="126">
      <c r="A13" s="11" t="s">
        <v>313</v>
      </c>
      <c r="B13" s="11">
        <f>'Hideg- és melegburkolatok készí'!H71</f>
        <v>0</v>
      </c>
      <c r="C13" s="11">
        <f>'Hideg- és melegburkolatok készí'!I71</f>
        <v>0</v>
      </c>
    </row>
    <row r="14" spans="1:3" ht="31.5">
      <c r="A14" s="11" t="s">
        <v>366</v>
      </c>
      <c r="B14" s="11">
        <f>Bádogozás!H54</f>
        <v>0</v>
      </c>
      <c r="C14" s="11">
        <f>Bádogozás!I54</f>
        <v>0</v>
      </c>
    </row>
    <row r="15" spans="1:3" ht="78.75">
      <c r="A15" s="11" t="s">
        <v>425</v>
      </c>
      <c r="B15" s="11">
        <f>'Fa- és műanyag szerkezet elhely'!H84</f>
        <v>0</v>
      </c>
      <c r="C15" s="11">
        <f>'Fa- és műanyag szerkezet elhely'!I84</f>
        <v>0</v>
      </c>
    </row>
    <row r="16" spans="1:3" ht="126">
      <c r="A16" s="11" t="s">
        <v>501</v>
      </c>
      <c r="B16" s="11">
        <f>'Fém nyílászáró és épületlakatos'!H95</f>
        <v>0</v>
      </c>
      <c r="C16" s="11">
        <f>'Fém nyílászáró és épületlakatos'!I95</f>
        <v>0</v>
      </c>
    </row>
    <row r="17" spans="1:3" ht="31.5">
      <c r="A17" s="11" t="s">
        <v>510</v>
      </c>
      <c r="B17" s="11">
        <f>Üvegezés!H10</f>
        <v>0</v>
      </c>
      <c r="C17" s="11">
        <f>Üvegezés!I10</f>
        <v>0</v>
      </c>
    </row>
    <row r="18" spans="1:3" ht="31.5">
      <c r="A18" s="11" t="s">
        <v>522</v>
      </c>
      <c r="B18" s="11">
        <f>Felületképzés!H13</f>
        <v>0</v>
      </c>
      <c r="C18" s="11">
        <f>Felületképzés!I13</f>
        <v>0</v>
      </c>
    </row>
    <row r="19" spans="1:3" ht="31.5">
      <c r="A19" s="11" t="s">
        <v>578</v>
      </c>
      <c r="B19" s="11">
        <f>Szigetelés!H57</f>
        <v>0</v>
      </c>
      <c r="C19" s="11">
        <f>Szigetelés!I57</f>
        <v>0</v>
      </c>
    </row>
    <row r="20" spans="1:3" ht="63">
      <c r="A20" s="11" t="s">
        <v>587</v>
      </c>
      <c r="B20" s="11">
        <f>'Árnyékolók beépítése'!H11</f>
        <v>0</v>
      </c>
      <c r="C20" s="11">
        <f>'Árnyékolók beépítése'!I11</f>
        <v>0</v>
      </c>
    </row>
    <row r="21" spans="1:3" ht="94.5">
      <c r="A21" s="11" t="s">
        <v>629</v>
      </c>
      <c r="B21" s="11">
        <f>'Beépített berendezési tárgyak e'!H54</f>
        <v>0</v>
      </c>
      <c r="C21" s="11">
        <f>'Beépített berendezési tárgyak e'!I54</f>
        <v>0</v>
      </c>
    </row>
    <row r="22" spans="1:3" ht="47.25">
      <c r="A22" s="11" t="s">
        <v>633</v>
      </c>
      <c r="B22" s="11">
        <f>'Közműcsatorna-építés'!H5</f>
        <v>0</v>
      </c>
      <c r="C22" s="11">
        <f>'Közműcsatorna-építés'!I5</f>
        <v>0</v>
      </c>
    </row>
    <row r="23" spans="1:3" ht="47.25">
      <c r="A23" s="11" t="s">
        <v>641</v>
      </c>
      <c r="B23" s="11">
        <f>'Kőburkolat készítése'!H8</f>
        <v>0</v>
      </c>
      <c r="C23" s="11">
        <f>'Kőburkolat készítése'!I8</f>
        <v>0</v>
      </c>
    </row>
    <row r="24" spans="1:3" ht="110.25">
      <c r="A24" s="11" t="s">
        <v>651</v>
      </c>
      <c r="B24" s="11">
        <f>'Épületgépészeti szerelvények és'!H11</f>
        <v>0</v>
      </c>
      <c r="C24" s="11">
        <f>'Épületgépészeti szerelvények és'!I11</f>
        <v>0</v>
      </c>
    </row>
    <row r="25" spans="1:3" ht="78.75">
      <c r="A25" s="11" t="s">
        <v>654</v>
      </c>
      <c r="B25" s="11">
        <f>'Szabadidő és sportlétesítmények'!H4</f>
        <v>0</v>
      </c>
      <c r="C25" s="11">
        <f>'Szabadidő és sportlétesítmények'!I4</f>
        <v>0</v>
      </c>
    </row>
    <row r="26" spans="1:3" s="12" customFormat="1" ht="15.75">
      <c r="A26" s="12" t="s">
        <v>655</v>
      </c>
      <c r="B26" s="12">
        <f>ROUND(SUM(B2:B25),0)</f>
        <v>0</v>
      </c>
      <c r="C26" s="12">
        <f>ROUND(SUM(C2:C25),0)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57"/>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523</v>
      </c>
      <c r="C2" s="2" t="s">
        <v>524</v>
      </c>
      <c r="D2" s="6">
        <v>540</v>
      </c>
      <c r="E2" s="1" t="s">
        <v>21</v>
      </c>
      <c r="F2" s="6">
        <v>0</v>
      </c>
      <c r="G2" s="6">
        <v>0</v>
      </c>
      <c r="H2" s="6">
        <f>ROUND(D2*F2,0)</f>
        <v>0</v>
      </c>
      <c r="I2" s="6">
        <f>ROUND(D2*G2,0)</f>
        <v>0</v>
      </c>
    </row>
    <row r="4" spans="1:9" ht="76.5">
      <c r="A4" s="8">
        <v>2</v>
      </c>
      <c r="B4" s="1" t="s">
        <v>525</v>
      </c>
      <c r="C4" s="2" t="s">
        <v>526</v>
      </c>
      <c r="D4" s="6">
        <v>113.3</v>
      </c>
      <c r="E4" s="1" t="s">
        <v>21</v>
      </c>
      <c r="F4" s="6">
        <v>0</v>
      </c>
      <c r="G4" s="6">
        <v>0</v>
      </c>
      <c r="H4" s="6">
        <f>ROUND(D4*F4,0)</f>
        <v>0</v>
      </c>
      <c r="I4" s="6">
        <f>ROUND(D4*G4,0)</f>
        <v>0</v>
      </c>
    </row>
    <row r="6" spans="1:9" ht="76.5">
      <c r="A6" s="8">
        <v>3</v>
      </c>
      <c r="B6" s="1" t="s">
        <v>527</v>
      </c>
      <c r="C6" s="2" t="s">
        <v>528</v>
      </c>
      <c r="D6" s="6">
        <v>81.1</v>
      </c>
      <c r="E6" s="1" t="s">
        <v>21</v>
      </c>
      <c r="F6" s="6">
        <v>0</v>
      </c>
      <c r="G6" s="6">
        <v>0</v>
      </c>
      <c r="H6" s="6">
        <f>ROUND(D6*F6,0)</f>
        <v>0</v>
      </c>
      <c r="I6" s="6">
        <f>ROUND(D6*G6,0)</f>
        <v>0</v>
      </c>
    </row>
    <row r="7" ht="51">
      <c r="C7" s="2" t="s">
        <v>529</v>
      </c>
    </row>
    <row r="9" spans="1:9" ht="76.5">
      <c r="A9" s="8">
        <v>4</v>
      </c>
      <c r="B9" s="1" t="s">
        <v>530</v>
      </c>
      <c r="C9" s="2" t="s">
        <v>531</v>
      </c>
      <c r="D9" s="6">
        <v>540</v>
      </c>
      <c r="E9" s="1" t="s">
        <v>21</v>
      </c>
      <c r="F9" s="6">
        <v>0</v>
      </c>
      <c r="G9" s="6">
        <v>0</v>
      </c>
      <c r="H9" s="6">
        <f>ROUND(D9*F9,0)</f>
        <v>0</v>
      </c>
      <c r="I9" s="6">
        <f>ROUND(D9*G9,0)</f>
        <v>0</v>
      </c>
    </row>
    <row r="10" ht="38.25">
      <c r="C10" s="2" t="s">
        <v>532</v>
      </c>
    </row>
    <row r="12" spans="1:9" ht="89.25">
      <c r="A12" s="8">
        <v>5</v>
      </c>
      <c r="B12" s="1" t="s">
        <v>533</v>
      </c>
      <c r="C12" s="2" t="s">
        <v>534</v>
      </c>
      <c r="D12" s="6">
        <v>58</v>
      </c>
      <c r="E12" s="1" t="s">
        <v>21</v>
      </c>
      <c r="F12" s="6">
        <v>0</v>
      </c>
      <c r="G12" s="6">
        <v>0</v>
      </c>
      <c r="H12" s="6">
        <f>ROUND(D12*F12,0)</f>
        <v>0</v>
      </c>
      <c r="I12" s="6">
        <f>ROUND(D12*G12,0)</f>
        <v>0</v>
      </c>
    </row>
    <row r="13" ht="38.25">
      <c r="C13" s="2" t="s">
        <v>535</v>
      </c>
    </row>
    <row r="15" spans="1:9" ht="76.5">
      <c r="A15" s="8">
        <v>6</v>
      </c>
      <c r="B15" s="1" t="s">
        <v>536</v>
      </c>
      <c r="C15" s="2" t="s">
        <v>537</v>
      </c>
      <c r="D15" s="6">
        <v>81.1</v>
      </c>
      <c r="E15" s="1" t="s">
        <v>21</v>
      </c>
      <c r="F15" s="6">
        <v>0</v>
      </c>
      <c r="G15" s="6">
        <v>0</v>
      </c>
      <c r="H15" s="6">
        <f>ROUND(D15*F15,0)</f>
        <v>0</v>
      </c>
      <c r="I15" s="6">
        <f>ROUND(D15*G15,0)</f>
        <v>0</v>
      </c>
    </row>
    <row r="16" ht="25.5">
      <c r="C16" s="2" t="s">
        <v>538</v>
      </c>
    </row>
    <row r="18" spans="1:9" ht="76.5">
      <c r="A18" s="8">
        <v>7</v>
      </c>
      <c r="B18" s="1" t="s">
        <v>539</v>
      </c>
      <c r="C18" s="2" t="s">
        <v>540</v>
      </c>
      <c r="D18" s="6">
        <v>623.9</v>
      </c>
      <c r="E18" s="1" t="s">
        <v>21</v>
      </c>
      <c r="F18" s="6">
        <v>0</v>
      </c>
      <c r="G18" s="6">
        <v>0</v>
      </c>
      <c r="H18" s="6">
        <f>ROUND(D18*F18,0)</f>
        <v>0</v>
      </c>
      <c r="I18" s="6">
        <f>ROUND(D18*G18,0)</f>
        <v>0</v>
      </c>
    </row>
    <row r="19" ht="38.25">
      <c r="C19" s="2" t="s">
        <v>541</v>
      </c>
    </row>
    <row r="21" spans="1:9" ht="76.5">
      <c r="A21" s="8">
        <v>8</v>
      </c>
      <c r="B21" s="1" t="s">
        <v>542</v>
      </c>
      <c r="C21" s="2" t="s">
        <v>543</v>
      </c>
      <c r="D21" s="6">
        <v>45.2</v>
      </c>
      <c r="E21" s="1" t="s">
        <v>21</v>
      </c>
      <c r="F21" s="6">
        <v>0</v>
      </c>
      <c r="G21" s="6">
        <v>0</v>
      </c>
      <c r="H21" s="6">
        <f>ROUND(D21*F21,0)</f>
        <v>0</v>
      </c>
      <c r="I21" s="6">
        <f>ROUND(D21*G21,0)</f>
        <v>0</v>
      </c>
    </row>
    <row r="23" spans="1:9" ht="76.5">
      <c r="A23" s="8">
        <v>9</v>
      </c>
      <c r="B23" s="1" t="s">
        <v>544</v>
      </c>
      <c r="C23" s="2" t="s">
        <v>545</v>
      </c>
      <c r="D23" s="6">
        <v>26</v>
      </c>
      <c r="E23" s="1" t="s">
        <v>21</v>
      </c>
      <c r="F23" s="6">
        <v>0</v>
      </c>
      <c r="G23" s="6">
        <v>0</v>
      </c>
      <c r="H23" s="6">
        <f>ROUND(D23*F23,0)</f>
        <v>0</v>
      </c>
      <c r="I23" s="6">
        <f>ROUND(D23*G23,0)</f>
        <v>0</v>
      </c>
    </row>
    <row r="25" spans="1:9" ht="89.25">
      <c r="A25" s="8">
        <v>10</v>
      </c>
      <c r="B25" s="1" t="s">
        <v>546</v>
      </c>
      <c r="C25" s="2" t="s">
        <v>547</v>
      </c>
      <c r="D25" s="6">
        <v>81.1</v>
      </c>
      <c r="E25" s="1" t="s">
        <v>21</v>
      </c>
      <c r="F25" s="6">
        <v>0</v>
      </c>
      <c r="G25" s="6">
        <v>0</v>
      </c>
      <c r="H25" s="6">
        <f>ROUND(D25*F25,0)</f>
        <v>0</v>
      </c>
      <c r="I25" s="6">
        <f>ROUND(D25*G25,0)</f>
        <v>0</v>
      </c>
    </row>
    <row r="26" ht="12.75">
      <c r="C26" s="2" t="s">
        <v>548</v>
      </c>
    </row>
    <row r="28" spans="1:9" ht="76.5">
      <c r="A28" s="8">
        <v>11</v>
      </c>
      <c r="B28" s="1" t="s">
        <v>549</v>
      </c>
      <c r="C28" s="2" t="s">
        <v>550</v>
      </c>
      <c r="D28" s="6">
        <v>32.1</v>
      </c>
      <c r="E28" s="1" t="s">
        <v>21</v>
      </c>
      <c r="F28" s="6">
        <v>0</v>
      </c>
      <c r="G28" s="6">
        <v>0</v>
      </c>
      <c r="H28" s="6">
        <f>ROUND(D28*F28,0)</f>
        <v>0</v>
      </c>
      <c r="I28" s="6">
        <f>ROUND(D28*G28,0)</f>
        <v>0</v>
      </c>
    </row>
    <row r="30" spans="1:9" ht="76.5">
      <c r="A30" s="8">
        <v>12</v>
      </c>
      <c r="B30" s="1" t="s">
        <v>551</v>
      </c>
      <c r="C30" s="2" t="s">
        <v>552</v>
      </c>
      <c r="D30" s="6">
        <v>176.4</v>
      </c>
      <c r="E30" s="1" t="s">
        <v>21</v>
      </c>
      <c r="F30" s="6">
        <v>0</v>
      </c>
      <c r="G30" s="6">
        <v>0</v>
      </c>
      <c r="H30" s="6">
        <f>ROUND(D30*F30,0)</f>
        <v>0</v>
      </c>
      <c r="I30" s="6">
        <f>ROUND(D30*G30,0)</f>
        <v>0</v>
      </c>
    </row>
    <row r="32" spans="1:9" ht="76.5">
      <c r="A32" s="8">
        <v>13</v>
      </c>
      <c r="B32" s="1" t="s">
        <v>553</v>
      </c>
      <c r="C32" s="2" t="s">
        <v>554</v>
      </c>
      <c r="D32" s="6">
        <v>469.6</v>
      </c>
      <c r="E32" s="1" t="s">
        <v>21</v>
      </c>
      <c r="F32" s="6">
        <v>0</v>
      </c>
      <c r="G32" s="6">
        <v>0</v>
      </c>
      <c r="H32" s="6">
        <f>ROUND(D32*F32,0)</f>
        <v>0</v>
      </c>
      <c r="I32" s="6">
        <f>ROUND(D32*G32,0)</f>
        <v>0</v>
      </c>
    </row>
    <row r="33" ht="25.5">
      <c r="C33" s="2" t="s">
        <v>555</v>
      </c>
    </row>
    <row r="35" spans="1:9" ht="89.25">
      <c r="A35" s="8">
        <v>14</v>
      </c>
      <c r="B35" s="1" t="s">
        <v>556</v>
      </c>
      <c r="C35" s="2" t="s">
        <v>557</v>
      </c>
      <c r="D35" s="6">
        <v>346.85</v>
      </c>
      <c r="E35" s="1" t="s">
        <v>21</v>
      </c>
      <c r="F35" s="6">
        <v>0</v>
      </c>
      <c r="G35" s="6">
        <v>0</v>
      </c>
      <c r="H35" s="6">
        <f>ROUND(D35*F35,0)</f>
        <v>0</v>
      </c>
      <c r="I35" s="6">
        <f>ROUND(D35*G35,0)</f>
        <v>0</v>
      </c>
    </row>
    <row r="36" ht="12.75">
      <c r="C36" s="2" t="s">
        <v>558</v>
      </c>
    </row>
    <row r="38" spans="1:9" ht="63.75">
      <c r="A38" s="8">
        <v>15</v>
      </c>
      <c r="B38" s="1" t="s">
        <v>559</v>
      </c>
      <c r="C38" s="2" t="s">
        <v>560</v>
      </c>
      <c r="D38" s="6">
        <v>664.45</v>
      </c>
      <c r="E38" s="1" t="s">
        <v>125</v>
      </c>
      <c r="F38" s="6">
        <v>0</v>
      </c>
      <c r="G38" s="6">
        <v>0</v>
      </c>
      <c r="H38" s="6">
        <f>ROUND(D38*F38,0)</f>
        <v>0</v>
      </c>
      <c r="I38" s="6">
        <f>ROUND(D38*G38,0)</f>
        <v>0</v>
      </c>
    </row>
    <row r="40" spans="1:9" ht="63.75">
      <c r="A40" s="8">
        <v>16</v>
      </c>
      <c r="B40" s="1" t="s">
        <v>561</v>
      </c>
      <c r="C40" s="2" t="s">
        <v>562</v>
      </c>
      <c r="D40" s="6">
        <v>816.45</v>
      </c>
      <c r="E40" s="1" t="s">
        <v>21</v>
      </c>
      <c r="F40" s="6">
        <v>0</v>
      </c>
      <c r="G40" s="6">
        <v>0</v>
      </c>
      <c r="H40" s="6">
        <f>ROUND(D40*F40,0)</f>
        <v>0</v>
      </c>
      <c r="I40" s="6">
        <f>ROUND(D40*G40,0)</f>
        <v>0</v>
      </c>
    </row>
    <row r="42" spans="1:9" ht="89.25">
      <c r="A42" s="8">
        <v>17</v>
      </c>
      <c r="B42" s="1" t="s">
        <v>563</v>
      </c>
      <c r="C42" s="2" t="s">
        <v>564</v>
      </c>
      <c r="D42" s="6">
        <v>81.1</v>
      </c>
      <c r="E42" s="1" t="s">
        <v>21</v>
      </c>
      <c r="F42" s="6">
        <v>0</v>
      </c>
      <c r="G42" s="6">
        <v>0</v>
      </c>
      <c r="H42" s="6">
        <f>ROUND(D42*F42,0)</f>
        <v>0</v>
      </c>
      <c r="I42" s="6">
        <f>ROUND(D42*G42,0)</f>
        <v>0</v>
      </c>
    </row>
    <row r="43" ht="25.5">
      <c r="C43" s="2" t="s">
        <v>565</v>
      </c>
    </row>
    <row r="45" spans="1:9" ht="89.25">
      <c r="A45" s="8">
        <v>18</v>
      </c>
      <c r="B45" s="1" t="s">
        <v>566</v>
      </c>
      <c r="C45" s="2" t="s">
        <v>567</v>
      </c>
      <c r="D45" s="6">
        <v>150.71</v>
      </c>
      <c r="E45" s="1" t="s">
        <v>21</v>
      </c>
      <c r="F45" s="6">
        <v>0</v>
      </c>
      <c r="G45" s="6">
        <v>0</v>
      </c>
      <c r="H45" s="6">
        <f>ROUND(D45*F45,0)</f>
        <v>0</v>
      </c>
      <c r="I45" s="6">
        <f>ROUND(D45*G45,0)</f>
        <v>0</v>
      </c>
    </row>
    <row r="46" ht="38.25">
      <c r="C46" s="2" t="s">
        <v>568</v>
      </c>
    </row>
    <row r="48" spans="1:9" ht="89.25">
      <c r="A48" s="8">
        <v>19</v>
      </c>
      <c r="B48" s="1" t="s">
        <v>569</v>
      </c>
      <c r="C48" s="2" t="s">
        <v>570</v>
      </c>
      <c r="D48" s="6">
        <v>151</v>
      </c>
      <c r="E48" s="1" t="s">
        <v>125</v>
      </c>
      <c r="F48" s="6">
        <v>0</v>
      </c>
      <c r="G48" s="6">
        <v>0</v>
      </c>
      <c r="H48" s="6">
        <f>ROUND(D48*F48,0)</f>
        <v>0</v>
      </c>
      <c r="I48" s="6">
        <f>ROUND(D48*G48,0)</f>
        <v>0</v>
      </c>
    </row>
    <row r="49" ht="12.75">
      <c r="C49" s="2" t="s">
        <v>571</v>
      </c>
    </row>
    <row r="51" spans="1:9" ht="89.25">
      <c r="A51" s="8">
        <v>20</v>
      </c>
      <c r="B51" s="1" t="s">
        <v>572</v>
      </c>
      <c r="C51" s="2" t="s">
        <v>573</v>
      </c>
      <c r="D51" s="6">
        <v>388</v>
      </c>
      <c r="E51" s="1" t="s">
        <v>16</v>
      </c>
      <c r="F51" s="6">
        <v>0</v>
      </c>
      <c r="G51" s="6">
        <v>0</v>
      </c>
      <c r="H51" s="6">
        <f>ROUND(D51*F51,0)</f>
        <v>0</v>
      </c>
      <c r="I51" s="6">
        <f>ROUND(D51*G51,0)</f>
        <v>0</v>
      </c>
    </row>
    <row r="52" ht="25.5">
      <c r="C52" s="2" t="s">
        <v>574</v>
      </c>
    </row>
    <row r="54" spans="1:9" ht="76.5">
      <c r="A54" s="8">
        <v>21</v>
      </c>
      <c r="B54" s="1" t="s">
        <v>575</v>
      </c>
      <c r="C54" s="2" t="s">
        <v>576</v>
      </c>
      <c r="D54" s="6">
        <v>64.55</v>
      </c>
      <c r="E54" s="1" t="s">
        <v>21</v>
      </c>
      <c r="F54" s="6">
        <v>0</v>
      </c>
      <c r="G54" s="6">
        <v>0</v>
      </c>
      <c r="H54" s="6">
        <f>ROUND(D54*F54,0)</f>
        <v>0</v>
      </c>
      <c r="I54" s="6">
        <f>ROUND(D54*G54,0)</f>
        <v>0</v>
      </c>
    </row>
    <row r="55" ht="89.25">
      <c r="C55" s="2" t="s">
        <v>577</v>
      </c>
    </row>
    <row r="57" spans="1:9" s="9" customFormat="1" ht="12.75">
      <c r="A57" s="7"/>
      <c r="B57" s="3"/>
      <c r="C57" s="3" t="s">
        <v>25</v>
      </c>
      <c r="D57" s="5"/>
      <c r="E57" s="3"/>
      <c r="F57" s="5"/>
      <c r="G57" s="5"/>
      <c r="H57" s="5">
        <f>ROUND(SUM(H2:H56),0)</f>
        <v>0</v>
      </c>
      <c r="I57" s="5">
        <f>ROUND(SUM(I2:I56),0)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21.xml><?xml version="1.0" encoding="utf-8"?>
<worksheet xmlns="http://schemas.openxmlformats.org/spreadsheetml/2006/main" xmlns:r="http://schemas.openxmlformats.org/officeDocument/2006/relationships">
  <dimension ref="A1:I11"/>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579</v>
      </c>
      <c r="C2" s="2" t="s">
        <v>580</v>
      </c>
      <c r="D2" s="6">
        <v>20</v>
      </c>
      <c r="E2" s="1" t="s">
        <v>16</v>
      </c>
      <c r="F2" s="6">
        <v>0</v>
      </c>
      <c r="G2" s="6">
        <v>0</v>
      </c>
      <c r="H2" s="6">
        <f>ROUND(D2*F2,0)</f>
        <v>0</v>
      </c>
      <c r="I2" s="6">
        <f>ROUND(D2*G2,0)</f>
        <v>0</v>
      </c>
    </row>
    <row r="3" ht="51">
      <c r="C3" s="2" t="s">
        <v>581</v>
      </c>
    </row>
    <row r="5" spans="1:9" ht="76.5">
      <c r="A5" s="8">
        <v>2</v>
      </c>
      <c r="B5" s="1" t="s">
        <v>582</v>
      </c>
      <c r="C5" s="2" t="s">
        <v>580</v>
      </c>
      <c r="D5" s="6">
        <v>12</v>
      </c>
      <c r="E5" s="1" t="s">
        <v>16</v>
      </c>
      <c r="F5" s="6">
        <v>0</v>
      </c>
      <c r="G5" s="6">
        <v>0</v>
      </c>
      <c r="H5" s="6">
        <f>ROUND(D5*F5,0)</f>
        <v>0</v>
      </c>
      <c r="I5" s="6">
        <f>ROUND(D5*G5,0)</f>
        <v>0</v>
      </c>
    </row>
    <row r="6" ht="51">
      <c r="C6" s="2" t="s">
        <v>583</v>
      </c>
    </row>
    <row r="8" spans="1:9" ht="76.5">
      <c r="A8" s="8">
        <v>3</v>
      </c>
      <c r="B8" s="1" t="s">
        <v>584</v>
      </c>
      <c r="C8" s="2" t="s">
        <v>585</v>
      </c>
      <c r="D8" s="6">
        <v>2</v>
      </c>
      <c r="E8" s="1" t="s">
        <v>16</v>
      </c>
      <c r="F8" s="6">
        <v>0</v>
      </c>
      <c r="G8" s="6">
        <v>0</v>
      </c>
      <c r="H8" s="6">
        <f>ROUND(D8*F8,0)</f>
        <v>0</v>
      </c>
      <c r="I8" s="6">
        <f>ROUND(D8*G8,0)</f>
        <v>0</v>
      </c>
    </row>
    <row r="9" ht="38.25">
      <c r="C9" s="2" t="s">
        <v>586</v>
      </c>
    </row>
    <row r="11" spans="1:9" s="9" customFormat="1" ht="12.75">
      <c r="A11" s="7"/>
      <c r="B11" s="3"/>
      <c r="C11" s="3" t="s">
        <v>25</v>
      </c>
      <c r="D11" s="5"/>
      <c r="E11" s="3"/>
      <c r="F11" s="5"/>
      <c r="G11" s="5"/>
      <c r="H11" s="5">
        <f>ROUND(SUM(H2:H10),0)</f>
        <v>0</v>
      </c>
      <c r="I11" s="5">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Árnyékolók beépítése</oddHeader>
  </headerFooter>
</worksheet>
</file>

<file path=xl/worksheets/sheet22.xml><?xml version="1.0" encoding="utf-8"?>
<worksheet xmlns="http://schemas.openxmlformats.org/spreadsheetml/2006/main" xmlns:r="http://schemas.openxmlformats.org/officeDocument/2006/relationships">
  <dimension ref="A1:I5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588</v>
      </c>
      <c r="C2" s="2" t="s">
        <v>589</v>
      </c>
      <c r="D2" s="6">
        <v>1</v>
      </c>
      <c r="E2" s="1" t="s">
        <v>16</v>
      </c>
      <c r="F2" s="6">
        <v>0</v>
      </c>
      <c r="G2" s="6">
        <v>0</v>
      </c>
      <c r="H2" s="6">
        <f>ROUND(D2*F2,0)</f>
        <v>0</v>
      </c>
      <c r="I2" s="6">
        <f>ROUND(D2*G2,0)</f>
        <v>0</v>
      </c>
    </row>
    <row r="3" ht="89.25">
      <c r="C3" s="2" t="s">
        <v>590</v>
      </c>
    </row>
    <row r="4" ht="76.5">
      <c r="C4" s="2" t="s">
        <v>591</v>
      </c>
    </row>
    <row r="5" ht="89.25">
      <c r="C5" s="2" t="s">
        <v>592</v>
      </c>
    </row>
    <row r="6" ht="89.25">
      <c r="C6" s="2" t="s">
        <v>593</v>
      </c>
    </row>
    <row r="7" ht="51">
      <c r="C7" s="2" t="s">
        <v>594</v>
      </c>
    </row>
    <row r="9" spans="1:9" ht="76.5">
      <c r="A9" s="8">
        <v>2</v>
      </c>
      <c r="B9" s="1" t="s">
        <v>595</v>
      </c>
      <c r="C9" s="2" t="s">
        <v>596</v>
      </c>
      <c r="D9" s="6">
        <v>1</v>
      </c>
      <c r="E9" s="1" t="s">
        <v>16</v>
      </c>
      <c r="F9" s="6">
        <v>0</v>
      </c>
      <c r="G9" s="6">
        <v>0</v>
      </c>
      <c r="H9" s="6">
        <f>ROUND(D9*F9,0)</f>
        <v>0</v>
      </c>
      <c r="I9" s="6">
        <f>ROUND(D9*G9,0)</f>
        <v>0</v>
      </c>
    </row>
    <row r="10" ht="76.5">
      <c r="C10" s="2" t="s">
        <v>597</v>
      </c>
    </row>
    <row r="11" ht="76.5">
      <c r="C11" s="2" t="s">
        <v>598</v>
      </c>
    </row>
    <row r="12" ht="76.5">
      <c r="C12" s="2" t="s">
        <v>599</v>
      </c>
    </row>
    <row r="13" ht="89.25">
      <c r="C13" s="2" t="s">
        <v>600</v>
      </c>
    </row>
    <row r="14" ht="76.5">
      <c r="C14" s="2" t="s">
        <v>601</v>
      </c>
    </row>
    <row r="15" ht="38.25">
      <c r="C15" s="2" t="s">
        <v>602</v>
      </c>
    </row>
    <row r="17" spans="1:9" ht="89.25">
      <c r="A17" s="8">
        <v>3</v>
      </c>
      <c r="B17" s="1" t="s">
        <v>603</v>
      </c>
      <c r="C17" s="2" t="s">
        <v>604</v>
      </c>
      <c r="D17" s="6">
        <v>3</v>
      </c>
      <c r="E17" s="1" t="s">
        <v>16</v>
      </c>
      <c r="F17" s="6">
        <v>0</v>
      </c>
      <c r="G17" s="6">
        <v>0</v>
      </c>
      <c r="H17" s="6">
        <f>ROUND(D17*F17,0)</f>
        <v>0</v>
      </c>
      <c r="I17" s="6">
        <f>ROUND(D17*G17,0)</f>
        <v>0</v>
      </c>
    </row>
    <row r="18" ht="25.5">
      <c r="C18" s="2" t="s">
        <v>605</v>
      </c>
    </row>
    <row r="20" spans="1:9" ht="76.5">
      <c r="A20" s="8">
        <v>4</v>
      </c>
      <c r="B20" s="1" t="s">
        <v>606</v>
      </c>
      <c r="C20" s="2" t="s">
        <v>607</v>
      </c>
      <c r="D20" s="6">
        <v>2</v>
      </c>
      <c r="E20" s="1" t="s">
        <v>16</v>
      </c>
      <c r="F20" s="6">
        <v>0</v>
      </c>
      <c r="G20" s="6">
        <v>0</v>
      </c>
      <c r="H20" s="6">
        <f>ROUND(D20*F20,0)</f>
        <v>0</v>
      </c>
      <c r="I20" s="6">
        <f>ROUND(D20*G20,0)</f>
        <v>0</v>
      </c>
    </row>
    <row r="21" ht="25.5">
      <c r="C21" s="2" t="s">
        <v>608</v>
      </c>
    </row>
    <row r="23" spans="1:9" ht="63.75">
      <c r="A23" s="8">
        <v>5</v>
      </c>
      <c r="B23" s="1" t="s">
        <v>609</v>
      </c>
      <c r="C23" s="2" t="s">
        <v>610</v>
      </c>
      <c r="D23" s="6">
        <v>3</v>
      </c>
      <c r="E23" s="1" t="s">
        <v>16</v>
      </c>
      <c r="F23" s="6">
        <v>0</v>
      </c>
      <c r="G23" s="6">
        <v>0</v>
      </c>
      <c r="H23" s="6">
        <f>ROUND(D23*F23,0)</f>
        <v>0</v>
      </c>
      <c r="I23" s="6">
        <f>ROUND(D23*G23,0)</f>
        <v>0</v>
      </c>
    </row>
    <row r="25" spans="1:9" ht="76.5">
      <c r="A25" s="8">
        <v>6</v>
      </c>
      <c r="B25" s="1" t="s">
        <v>611</v>
      </c>
      <c r="C25" s="2" t="s">
        <v>612</v>
      </c>
      <c r="D25" s="6">
        <v>3</v>
      </c>
      <c r="E25" s="1" t="s">
        <v>16</v>
      </c>
      <c r="F25" s="6">
        <v>0</v>
      </c>
      <c r="G25" s="6">
        <v>0</v>
      </c>
      <c r="H25" s="6">
        <f>ROUND(D25*F25,0)</f>
        <v>0</v>
      </c>
      <c r="I25" s="6">
        <f>ROUND(D25*G25,0)</f>
        <v>0</v>
      </c>
    </row>
    <row r="27" spans="1:9" ht="76.5">
      <c r="A27" s="8">
        <v>7</v>
      </c>
      <c r="B27" s="1" t="s">
        <v>613</v>
      </c>
      <c r="C27" s="2" t="s">
        <v>614</v>
      </c>
      <c r="D27" s="6">
        <v>1</v>
      </c>
      <c r="E27" s="1" t="s">
        <v>16</v>
      </c>
      <c r="F27" s="6">
        <v>0</v>
      </c>
      <c r="G27" s="6">
        <v>0</v>
      </c>
      <c r="H27" s="6">
        <f>ROUND(D27*F27,0)</f>
        <v>0</v>
      </c>
      <c r="I27" s="6">
        <f>ROUND(D27*G27,0)</f>
        <v>0</v>
      </c>
    </row>
    <row r="29" spans="1:9" ht="63.75">
      <c r="A29" s="8">
        <v>8</v>
      </c>
      <c r="B29" s="1" t="s">
        <v>613</v>
      </c>
      <c r="C29" s="2" t="s">
        <v>615</v>
      </c>
      <c r="D29" s="6">
        <v>1</v>
      </c>
      <c r="E29" s="1" t="s">
        <v>16</v>
      </c>
      <c r="F29" s="6">
        <v>0</v>
      </c>
      <c r="G29" s="6">
        <v>0</v>
      </c>
      <c r="H29" s="6">
        <f>ROUND(D29*F29,0)</f>
        <v>0</v>
      </c>
      <c r="I29" s="6">
        <f>ROUND(D29*G29,0)</f>
        <v>0</v>
      </c>
    </row>
    <row r="31" spans="1:9" ht="63.75">
      <c r="A31" s="8">
        <v>9</v>
      </c>
      <c r="B31" s="1" t="s">
        <v>613</v>
      </c>
      <c r="C31" s="2" t="s">
        <v>616</v>
      </c>
      <c r="D31" s="6">
        <v>1</v>
      </c>
      <c r="E31" s="1" t="s">
        <v>16</v>
      </c>
      <c r="F31" s="6">
        <v>0</v>
      </c>
      <c r="G31" s="6">
        <v>0</v>
      </c>
      <c r="H31" s="6">
        <f>ROUND(D31*F31,0)</f>
        <v>0</v>
      </c>
      <c r="I31" s="6">
        <f>ROUND(D31*G31,0)</f>
        <v>0</v>
      </c>
    </row>
    <row r="33" spans="1:9" ht="89.25">
      <c r="A33" s="8">
        <v>10</v>
      </c>
      <c r="B33" s="1" t="s">
        <v>617</v>
      </c>
      <c r="C33" s="2" t="s">
        <v>618</v>
      </c>
      <c r="D33" s="6">
        <v>1</v>
      </c>
      <c r="E33" s="1" t="s">
        <v>16</v>
      </c>
      <c r="F33" s="6">
        <v>0</v>
      </c>
      <c r="G33" s="6">
        <v>0</v>
      </c>
      <c r="H33" s="6">
        <f>ROUND(D33*F33,0)</f>
        <v>0</v>
      </c>
      <c r="I33" s="6">
        <f>ROUND(D33*G33,0)</f>
        <v>0</v>
      </c>
    </row>
    <row r="34" ht="89.25">
      <c r="C34" s="2" t="s">
        <v>619</v>
      </c>
    </row>
    <row r="35" ht="89.25">
      <c r="C35" s="2" t="s">
        <v>620</v>
      </c>
    </row>
    <row r="36" ht="76.5">
      <c r="C36" s="2" t="s">
        <v>621</v>
      </c>
    </row>
    <row r="38" spans="1:9" ht="89.25">
      <c r="A38" s="8">
        <v>11</v>
      </c>
      <c r="B38" s="1" t="s">
        <v>617</v>
      </c>
      <c r="C38" s="2" t="s">
        <v>622</v>
      </c>
      <c r="D38" s="6">
        <v>1</v>
      </c>
      <c r="E38" s="1" t="s">
        <v>16</v>
      </c>
      <c r="F38" s="6">
        <v>0</v>
      </c>
      <c r="G38" s="6">
        <v>0</v>
      </c>
      <c r="H38" s="6">
        <f>ROUND(D38*F38,0)</f>
        <v>0</v>
      </c>
      <c r="I38" s="6">
        <f>ROUND(D38*G38,0)</f>
        <v>0</v>
      </c>
    </row>
    <row r="39" ht="89.25">
      <c r="C39" s="2" t="s">
        <v>623</v>
      </c>
    </row>
    <row r="40" ht="76.5">
      <c r="C40" s="2" t="s">
        <v>624</v>
      </c>
    </row>
    <row r="41" ht="89.25">
      <c r="C41" s="2" t="s">
        <v>625</v>
      </c>
    </row>
    <row r="42" ht="12.75">
      <c r="C42" s="2" t="s">
        <v>626</v>
      </c>
    </row>
    <row r="44" spans="1:9" ht="89.25">
      <c r="A44" s="8">
        <v>12</v>
      </c>
      <c r="B44" s="1" t="s">
        <v>617</v>
      </c>
      <c r="C44" s="2" t="s">
        <v>618</v>
      </c>
      <c r="D44" s="6">
        <v>1</v>
      </c>
      <c r="E44" s="1" t="s">
        <v>16</v>
      </c>
      <c r="F44" s="6">
        <v>0</v>
      </c>
      <c r="G44" s="6">
        <v>0</v>
      </c>
      <c r="H44" s="6">
        <f>ROUND(D44*F44,0)</f>
        <v>0</v>
      </c>
      <c r="I44" s="6">
        <f>ROUND(D44*G44,0)</f>
        <v>0</v>
      </c>
    </row>
    <row r="45" ht="89.25">
      <c r="C45" s="2" t="s">
        <v>619</v>
      </c>
    </row>
    <row r="46" ht="89.25">
      <c r="C46" s="2" t="s">
        <v>620</v>
      </c>
    </row>
    <row r="47" ht="76.5">
      <c r="C47" s="2" t="s">
        <v>627</v>
      </c>
    </row>
    <row r="49" spans="1:9" ht="89.25">
      <c r="A49" s="8">
        <v>13</v>
      </c>
      <c r="B49" s="1" t="s">
        <v>617</v>
      </c>
      <c r="C49" s="2" t="s">
        <v>618</v>
      </c>
      <c r="D49" s="6">
        <v>1</v>
      </c>
      <c r="E49" s="1" t="s">
        <v>16</v>
      </c>
      <c r="F49" s="6">
        <v>0</v>
      </c>
      <c r="G49" s="6">
        <v>0</v>
      </c>
      <c r="H49" s="6">
        <f>ROUND(D49*F49,0)</f>
        <v>0</v>
      </c>
      <c r="I49" s="6">
        <f>ROUND(D49*G49,0)</f>
        <v>0</v>
      </c>
    </row>
    <row r="50" ht="89.25">
      <c r="C50" s="2" t="s">
        <v>619</v>
      </c>
    </row>
    <row r="51" ht="89.25">
      <c r="C51" s="2" t="s">
        <v>620</v>
      </c>
    </row>
    <row r="52" ht="76.5">
      <c r="C52" s="2" t="s">
        <v>628</v>
      </c>
    </row>
    <row r="54" spans="1:9" s="9" customFormat="1" ht="12.75">
      <c r="A54" s="7"/>
      <c r="B54" s="3"/>
      <c r="C54" s="3" t="s">
        <v>25</v>
      </c>
      <c r="D54" s="5"/>
      <c r="E54" s="3"/>
      <c r="F54" s="5"/>
      <c r="G54" s="5"/>
      <c r="H54" s="5">
        <f>ROUND(SUM(H2:H53),0)</f>
        <v>0</v>
      </c>
      <c r="I54" s="5">
        <f>ROUND(SUM(I2:I53),0)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Beépített berendezési tárgyak elhelyezése</oddHeader>
  </headerFooter>
</worksheet>
</file>

<file path=xl/worksheets/sheet23.xml><?xml version="1.0" encoding="utf-8"?>
<worksheet xmlns="http://schemas.openxmlformats.org/spreadsheetml/2006/main" xmlns:r="http://schemas.openxmlformats.org/officeDocument/2006/relationships">
  <dimension ref="A1:I5"/>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630</v>
      </c>
      <c r="C2" s="2" t="s">
        <v>631</v>
      </c>
      <c r="D2" s="6">
        <v>6</v>
      </c>
      <c r="E2" s="1" t="s">
        <v>125</v>
      </c>
      <c r="F2" s="6">
        <v>0</v>
      </c>
      <c r="G2" s="6">
        <v>0</v>
      </c>
      <c r="H2" s="6">
        <f>ROUND(D2*F2,0)</f>
        <v>0</v>
      </c>
      <c r="I2" s="6">
        <f>ROUND(D2*G2,0)</f>
        <v>0</v>
      </c>
    </row>
    <row r="3" ht="25.5">
      <c r="C3" s="2" t="s">
        <v>632</v>
      </c>
    </row>
    <row r="5" spans="1:9" s="9" customFormat="1" ht="12.75">
      <c r="A5" s="7"/>
      <c r="B5" s="3"/>
      <c r="C5" s="3" t="s">
        <v>25</v>
      </c>
      <c r="D5" s="5"/>
      <c r="E5" s="3"/>
      <c r="F5" s="5"/>
      <c r="G5" s="5"/>
      <c r="H5" s="5">
        <f>ROUND(SUM(H2:H4),0)</f>
        <v>0</v>
      </c>
      <c r="I5" s="5">
        <f>ROUND(SUM(I2:I4),0)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Közműcsatorna-építés</oddHeader>
  </headerFooter>
</worksheet>
</file>

<file path=xl/worksheets/sheet24.xml><?xml version="1.0" encoding="utf-8"?>
<worksheet xmlns="http://schemas.openxmlformats.org/spreadsheetml/2006/main" xmlns:r="http://schemas.openxmlformats.org/officeDocument/2006/relationships">
  <dimension ref="A1:I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634</v>
      </c>
      <c r="C2" s="2" t="s">
        <v>635</v>
      </c>
      <c r="D2" s="6">
        <v>4.67</v>
      </c>
      <c r="E2" s="1" t="s">
        <v>47</v>
      </c>
      <c r="F2" s="6">
        <v>0</v>
      </c>
      <c r="G2" s="6">
        <v>0</v>
      </c>
      <c r="H2" s="6">
        <f>ROUND(D2*F2,0)</f>
        <v>0</v>
      </c>
      <c r="I2" s="6">
        <f>ROUND(D2*G2,0)</f>
        <v>0</v>
      </c>
    </row>
    <row r="4" spans="1:9" ht="38.25">
      <c r="A4" s="8">
        <v>2</v>
      </c>
      <c r="B4" s="1" t="s">
        <v>636</v>
      </c>
      <c r="C4" s="2" t="s">
        <v>637</v>
      </c>
      <c r="D4" s="6">
        <v>60</v>
      </c>
      <c r="E4" s="1" t="s">
        <v>21</v>
      </c>
      <c r="F4" s="6">
        <v>0</v>
      </c>
      <c r="G4" s="6">
        <v>0</v>
      </c>
      <c r="H4" s="6">
        <f>ROUND(D4*F4,0)</f>
        <v>0</v>
      </c>
      <c r="I4" s="6">
        <f>ROUND(D4*G4,0)</f>
        <v>0</v>
      </c>
    </row>
    <row r="6" spans="1:9" ht="63.75">
      <c r="A6" s="8">
        <v>3</v>
      </c>
      <c r="B6" s="1" t="s">
        <v>638</v>
      </c>
      <c r="C6" s="2" t="s">
        <v>640</v>
      </c>
      <c r="D6" s="6">
        <v>78.91</v>
      </c>
      <c r="E6" s="1" t="s">
        <v>639</v>
      </c>
      <c r="F6" s="6">
        <v>0</v>
      </c>
      <c r="G6" s="6">
        <v>0</v>
      </c>
      <c r="H6" s="6">
        <f>ROUND(D6*F6,0)</f>
        <v>0</v>
      </c>
      <c r="I6" s="6">
        <f>ROUND(D6*G6,0)</f>
        <v>0</v>
      </c>
    </row>
    <row r="8" spans="1:9" s="9" customFormat="1" ht="12.75">
      <c r="A8" s="7"/>
      <c r="B8" s="3"/>
      <c r="C8" s="3" t="s">
        <v>25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25.xml><?xml version="1.0" encoding="utf-8"?>
<worksheet xmlns="http://schemas.openxmlformats.org/spreadsheetml/2006/main" xmlns:r="http://schemas.openxmlformats.org/officeDocument/2006/relationships">
  <dimension ref="A1:I11"/>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642</v>
      </c>
      <c r="C2" s="2" t="s">
        <v>643</v>
      </c>
      <c r="D2" s="6">
        <v>1</v>
      </c>
      <c r="E2" s="1" t="s">
        <v>16</v>
      </c>
      <c r="F2" s="6">
        <v>0</v>
      </c>
      <c r="G2" s="6">
        <v>0</v>
      </c>
      <c r="H2" s="6">
        <f>ROUND(D2*F2,0)</f>
        <v>0</v>
      </c>
      <c r="I2" s="6">
        <f>ROUND(D2*G2,0)</f>
        <v>0</v>
      </c>
    </row>
    <row r="4" spans="1:9" ht="51">
      <c r="A4" s="8">
        <v>2</v>
      </c>
      <c r="B4" s="1" t="s">
        <v>644</v>
      </c>
      <c r="C4" s="2" t="s">
        <v>645</v>
      </c>
      <c r="D4" s="6">
        <v>2</v>
      </c>
      <c r="E4" s="1" t="s">
        <v>16</v>
      </c>
      <c r="F4" s="6">
        <v>0</v>
      </c>
      <c r="G4" s="6">
        <v>0</v>
      </c>
      <c r="H4" s="6">
        <f>ROUND(D4*F4,0)</f>
        <v>0</v>
      </c>
      <c r="I4" s="6">
        <f>ROUND(D4*G4,0)</f>
        <v>0</v>
      </c>
    </row>
    <row r="6" spans="1:9" ht="51">
      <c r="A6" s="8">
        <v>3</v>
      </c>
      <c r="B6" s="1" t="s">
        <v>646</v>
      </c>
      <c r="C6" s="2" t="s">
        <v>647</v>
      </c>
      <c r="D6" s="6">
        <v>1</v>
      </c>
      <c r="E6" s="1" t="s">
        <v>16</v>
      </c>
      <c r="F6" s="6">
        <v>0</v>
      </c>
      <c r="G6" s="6">
        <v>0</v>
      </c>
      <c r="H6" s="6">
        <f>ROUND(D6*F6,0)</f>
        <v>0</v>
      </c>
      <c r="I6" s="6">
        <f>ROUND(D6*G6,0)</f>
        <v>0</v>
      </c>
    </row>
    <row r="8" spans="1:9" ht="76.5">
      <c r="A8" s="8">
        <v>4</v>
      </c>
      <c r="B8" s="1" t="s">
        <v>648</v>
      </c>
      <c r="C8" s="2" t="s">
        <v>649</v>
      </c>
      <c r="D8" s="6">
        <v>1</v>
      </c>
      <c r="E8" s="1" t="s">
        <v>16</v>
      </c>
      <c r="F8" s="6">
        <v>0</v>
      </c>
      <c r="G8" s="6">
        <v>0</v>
      </c>
      <c r="H8" s="6">
        <f>ROUND(D8*F8,0)</f>
        <v>0</v>
      </c>
      <c r="I8" s="6">
        <f>ROUND(D8*G8,0)</f>
        <v>0</v>
      </c>
    </row>
    <row r="9" ht="25.5">
      <c r="C9" s="2" t="s">
        <v>650</v>
      </c>
    </row>
    <row r="11" spans="1:9" s="9" customFormat="1" ht="12.75">
      <c r="A11" s="7"/>
      <c r="B11" s="3"/>
      <c r="C11" s="3" t="s">
        <v>25</v>
      </c>
      <c r="D11" s="5"/>
      <c r="E11" s="3"/>
      <c r="F11" s="5"/>
      <c r="G11" s="5"/>
      <c r="H11" s="5">
        <f>ROUND(SUM(H2:H10),0)</f>
        <v>0</v>
      </c>
      <c r="I11" s="5">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26.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652</v>
      </c>
      <c r="C2" s="2" t="s">
        <v>653</v>
      </c>
      <c r="D2" s="6">
        <v>2</v>
      </c>
      <c r="E2" s="1" t="s">
        <v>16</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Szabadidő és sportlétesítmények</oddHeader>
  </headerFooter>
</worksheet>
</file>

<file path=xl/worksheets/sheet3.xml><?xml version="1.0" encoding="utf-8"?>
<worksheet xmlns="http://schemas.openxmlformats.org/spreadsheetml/2006/main" xmlns:r="http://schemas.openxmlformats.org/officeDocument/2006/relationships">
  <dimension ref="A1:I1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1</v>
      </c>
      <c r="E2" s="1" t="s">
        <v>13</v>
      </c>
      <c r="F2" s="6">
        <v>0</v>
      </c>
      <c r="G2" s="6">
        <v>0</v>
      </c>
      <c r="H2" s="6">
        <f>ROUND(D2*F2,0)</f>
        <v>0</v>
      </c>
      <c r="I2" s="6">
        <f>ROUND(D2*G2,0)</f>
        <v>0</v>
      </c>
    </row>
    <row r="4" spans="1:9" ht="51">
      <c r="A4" s="8">
        <v>2</v>
      </c>
      <c r="B4" s="1" t="s">
        <v>15</v>
      </c>
      <c r="C4" s="2" t="s">
        <v>17</v>
      </c>
      <c r="D4" s="6">
        <v>1</v>
      </c>
      <c r="E4" s="1" t="s">
        <v>16</v>
      </c>
      <c r="F4" s="6">
        <v>0</v>
      </c>
      <c r="G4" s="6">
        <v>0</v>
      </c>
      <c r="H4" s="6">
        <f>ROUND(D4*F4,0)</f>
        <v>0</v>
      </c>
      <c r="I4" s="6">
        <f>ROUND(D4*G4,0)</f>
        <v>0</v>
      </c>
    </row>
    <row r="6" spans="1:9" ht="51">
      <c r="A6" s="8">
        <v>3</v>
      </c>
      <c r="B6" s="1" t="s">
        <v>18</v>
      </c>
      <c r="C6" s="2" t="s">
        <v>19</v>
      </c>
      <c r="D6" s="6">
        <v>1</v>
      </c>
      <c r="E6" s="1" t="s">
        <v>16</v>
      </c>
      <c r="F6" s="6">
        <v>0</v>
      </c>
      <c r="G6" s="6">
        <v>0</v>
      </c>
      <c r="H6" s="6">
        <f>ROUND(D6*F6,0)</f>
        <v>0</v>
      </c>
      <c r="I6" s="6">
        <f>ROUND(D6*G6,0)</f>
        <v>0</v>
      </c>
    </row>
    <row r="8" spans="1:9" ht="76.5">
      <c r="A8" s="8">
        <v>4</v>
      </c>
      <c r="B8" s="1" t="s">
        <v>20</v>
      </c>
      <c r="C8" s="2" t="s">
        <v>22</v>
      </c>
      <c r="D8" s="6">
        <v>400</v>
      </c>
      <c r="E8" s="1" t="s">
        <v>21</v>
      </c>
      <c r="F8" s="6">
        <v>0</v>
      </c>
      <c r="G8" s="6">
        <v>0</v>
      </c>
      <c r="H8" s="6">
        <f>ROUND(D8*F8,0)</f>
        <v>0</v>
      </c>
      <c r="I8" s="6">
        <f>ROUND(D8*G8,0)</f>
        <v>0</v>
      </c>
    </row>
    <row r="10" spans="1:9" ht="25.5">
      <c r="A10" s="8">
        <v>5</v>
      </c>
      <c r="B10" s="1" t="s">
        <v>23</v>
      </c>
      <c r="C10" s="2" t="s">
        <v>24</v>
      </c>
      <c r="D10" s="6">
        <v>3</v>
      </c>
      <c r="E10" s="1" t="s">
        <v>16</v>
      </c>
      <c r="F10" s="6">
        <v>0</v>
      </c>
      <c r="G10" s="6">
        <v>0</v>
      </c>
      <c r="H10" s="6">
        <f>ROUND(D10*F10,0)</f>
        <v>0</v>
      </c>
      <c r="I10" s="6">
        <f>ROUND(D10*G10,0)</f>
        <v>0</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I13"/>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27</v>
      </c>
      <c r="C2" s="2" t="s">
        <v>28</v>
      </c>
      <c r="D2" s="6">
        <v>14</v>
      </c>
      <c r="E2" s="1" t="s">
        <v>21</v>
      </c>
      <c r="F2" s="6">
        <v>0</v>
      </c>
      <c r="G2" s="6">
        <v>0</v>
      </c>
      <c r="H2" s="6">
        <f>ROUND(D2*F2,0)</f>
        <v>0</v>
      </c>
      <c r="I2" s="6">
        <f>ROUND(D2*G2,0)</f>
        <v>0</v>
      </c>
    </row>
    <row r="4" spans="1:9" ht="79.5">
      <c r="A4" s="8">
        <v>2</v>
      </c>
      <c r="B4" s="1" t="s">
        <v>29</v>
      </c>
      <c r="C4" s="2" t="s">
        <v>35</v>
      </c>
      <c r="D4" s="6">
        <v>3180.37</v>
      </c>
      <c r="E4" s="1" t="s">
        <v>21</v>
      </c>
      <c r="F4" s="6">
        <v>0</v>
      </c>
      <c r="G4" s="6">
        <v>0</v>
      </c>
      <c r="H4" s="6">
        <f>ROUND(D4*F4,0)</f>
        <v>0</v>
      </c>
      <c r="I4" s="6">
        <f>ROUND(D4*G4,0)</f>
        <v>0</v>
      </c>
    </row>
    <row r="5" ht="25.5">
      <c r="C5" s="2" t="s">
        <v>30</v>
      </c>
    </row>
    <row r="7" spans="1:9" ht="76.5">
      <c r="A7" s="8">
        <v>3</v>
      </c>
      <c r="B7" s="1" t="s">
        <v>31</v>
      </c>
      <c r="C7" s="2" t="s">
        <v>32</v>
      </c>
      <c r="D7" s="6">
        <v>69.75</v>
      </c>
      <c r="E7" s="1" t="s">
        <v>21</v>
      </c>
      <c r="F7" s="6">
        <v>0</v>
      </c>
      <c r="G7" s="6">
        <v>0</v>
      </c>
      <c r="H7" s="6">
        <f>ROUND(D7*F7,0)</f>
        <v>0</v>
      </c>
      <c r="I7" s="6">
        <f>ROUND(D7*G7,0)</f>
        <v>0</v>
      </c>
    </row>
    <row r="8" ht="66.75">
      <c r="C8" s="2" t="s">
        <v>36</v>
      </c>
    </row>
    <row r="10" spans="1:9" ht="92.25">
      <c r="A10" s="8">
        <v>4</v>
      </c>
      <c r="B10" s="1" t="s">
        <v>33</v>
      </c>
      <c r="C10" s="2" t="s">
        <v>37</v>
      </c>
      <c r="D10" s="6">
        <v>386.42</v>
      </c>
      <c r="E10" s="1" t="s">
        <v>21</v>
      </c>
      <c r="F10" s="6">
        <v>0</v>
      </c>
      <c r="G10" s="6">
        <v>0</v>
      </c>
      <c r="H10" s="6">
        <f>ROUND(D10*F10,0)</f>
        <v>0</v>
      </c>
      <c r="I10" s="6">
        <f>ROUND(D10*G10,0)</f>
        <v>0</v>
      </c>
    </row>
    <row r="11" ht="25.5">
      <c r="C11" s="2" t="s">
        <v>34</v>
      </c>
    </row>
    <row r="13" spans="1:9" s="9" customFormat="1" ht="12.75">
      <c r="A13" s="7"/>
      <c r="B13" s="3"/>
      <c r="C13" s="3" t="s">
        <v>25</v>
      </c>
      <c r="D13" s="5"/>
      <c r="E13" s="3"/>
      <c r="F13" s="5"/>
      <c r="G13" s="5"/>
      <c r="H13" s="5">
        <f>ROUND(SUM(H2:H12),0)</f>
        <v>0</v>
      </c>
      <c r="I13" s="5">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dimension ref="A1:I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39</v>
      </c>
      <c r="C2" s="2" t="s">
        <v>40</v>
      </c>
      <c r="D2" s="6">
        <v>1</v>
      </c>
      <c r="E2" s="1" t="s">
        <v>16</v>
      </c>
      <c r="F2" s="6">
        <v>0</v>
      </c>
      <c r="G2" s="6">
        <v>0</v>
      </c>
      <c r="H2" s="6">
        <f>ROUND(D2*F2,0)</f>
        <v>0</v>
      </c>
      <c r="I2" s="6">
        <f>ROUND(D2*G2,0)</f>
        <v>0</v>
      </c>
    </row>
    <row r="4" spans="1:9" ht="25.5">
      <c r="A4" s="8">
        <v>2</v>
      </c>
      <c r="B4" s="1" t="s">
        <v>41</v>
      </c>
      <c r="C4" s="2" t="s">
        <v>42</v>
      </c>
      <c r="D4" s="6">
        <v>1</v>
      </c>
      <c r="E4" s="1" t="s">
        <v>16</v>
      </c>
      <c r="F4" s="6">
        <v>0</v>
      </c>
      <c r="G4" s="6">
        <v>0</v>
      </c>
      <c r="H4" s="6">
        <f>ROUND(D4*F4,0)</f>
        <v>0</v>
      </c>
      <c r="I4" s="6">
        <f>ROUND(D4*G4,0)</f>
        <v>0</v>
      </c>
    </row>
    <row r="6" spans="1:9" ht="25.5">
      <c r="A6" s="8">
        <v>3</v>
      </c>
      <c r="B6" s="1" t="s">
        <v>43</v>
      </c>
      <c r="C6" s="2" t="s">
        <v>44</v>
      </c>
      <c r="D6" s="6">
        <v>1</v>
      </c>
      <c r="E6" s="1" t="s">
        <v>16</v>
      </c>
      <c r="F6" s="6">
        <v>0</v>
      </c>
      <c r="G6" s="6">
        <v>0</v>
      </c>
      <c r="H6" s="6">
        <f>ROUND(D6*F6,0)</f>
        <v>0</v>
      </c>
      <c r="I6" s="6">
        <f>ROUND(D6*G6,0)</f>
        <v>0</v>
      </c>
    </row>
    <row r="8" spans="1:9" s="9" customFormat="1" ht="12.75">
      <c r="A8" s="7"/>
      <c r="B8" s="3"/>
      <c r="C8" s="3" t="s">
        <v>25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Költségtérítések</oddHeader>
  </headerFooter>
</worksheet>
</file>

<file path=xl/worksheets/sheet6.xml><?xml version="1.0" encoding="utf-8"?>
<worksheet xmlns="http://schemas.openxmlformats.org/spreadsheetml/2006/main" xmlns:r="http://schemas.openxmlformats.org/officeDocument/2006/relationships">
  <dimension ref="A1:I1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46</v>
      </c>
      <c r="C2" s="2" t="s">
        <v>48</v>
      </c>
      <c r="D2" s="6">
        <v>64.86</v>
      </c>
      <c r="E2" s="1" t="s">
        <v>47</v>
      </c>
      <c r="F2" s="6">
        <v>0</v>
      </c>
      <c r="G2" s="6">
        <v>0</v>
      </c>
      <c r="H2" s="6">
        <f>ROUND(D2*F2,0)</f>
        <v>0</v>
      </c>
      <c r="I2" s="6">
        <f>ROUND(D2*G2,0)</f>
        <v>0</v>
      </c>
    </row>
    <row r="4" spans="1:9" ht="66.75">
      <c r="A4" s="8">
        <v>2</v>
      </c>
      <c r="B4" s="1" t="s">
        <v>49</v>
      </c>
      <c r="C4" s="2" t="s">
        <v>61</v>
      </c>
      <c r="D4" s="6">
        <v>54</v>
      </c>
      <c r="E4" s="1" t="s">
        <v>47</v>
      </c>
      <c r="F4" s="6">
        <v>0</v>
      </c>
      <c r="G4" s="6">
        <v>0</v>
      </c>
      <c r="H4" s="6">
        <f>ROUND(D4*F4,0)</f>
        <v>0</v>
      </c>
      <c r="I4" s="6">
        <f>ROUND(D4*G4,0)</f>
        <v>0</v>
      </c>
    </row>
    <row r="6" spans="1:9" ht="63.75">
      <c r="A6" s="8">
        <v>3</v>
      </c>
      <c r="B6" s="1" t="s">
        <v>50</v>
      </c>
      <c r="C6" s="2" t="s">
        <v>51</v>
      </c>
      <c r="D6" s="6">
        <v>1003</v>
      </c>
      <c r="E6" s="1" t="s">
        <v>21</v>
      </c>
      <c r="F6" s="6">
        <v>0</v>
      </c>
      <c r="G6" s="6">
        <v>0</v>
      </c>
      <c r="H6" s="6">
        <f>ROUND(D6*F6,0)</f>
        <v>0</v>
      </c>
      <c r="I6" s="6">
        <f>ROUND(D6*G6,0)</f>
        <v>0</v>
      </c>
    </row>
    <row r="8" spans="1:9" ht="25.5">
      <c r="A8" s="8">
        <v>4</v>
      </c>
      <c r="B8" s="1" t="s">
        <v>52</v>
      </c>
      <c r="C8" s="2" t="s">
        <v>53</v>
      </c>
      <c r="D8" s="6">
        <v>152.2</v>
      </c>
      <c r="E8" s="1" t="s">
        <v>47</v>
      </c>
      <c r="F8" s="6">
        <v>0</v>
      </c>
      <c r="G8" s="6">
        <v>0</v>
      </c>
      <c r="H8" s="6">
        <f>ROUND(D8*F8,0)</f>
        <v>0</v>
      </c>
      <c r="I8" s="6">
        <f>ROUND(D8*G8,0)</f>
        <v>0</v>
      </c>
    </row>
    <row r="10" spans="1:9" ht="25.5">
      <c r="A10" s="8">
        <v>5</v>
      </c>
      <c r="B10" s="1" t="s">
        <v>54</v>
      </c>
      <c r="C10" s="2" t="s">
        <v>55</v>
      </c>
      <c r="D10" s="6">
        <v>425</v>
      </c>
      <c r="E10" s="1" t="s">
        <v>47</v>
      </c>
      <c r="F10" s="6">
        <v>0</v>
      </c>
      <c r="G10" s="6">
        <v>0</v>
      </c>
      <c r="H10" s="6">
        <f>ROUND(D10*F10,0)</f>
        <v>0</v>
      </c>
      <c r="I10" s="6">
        <f>ROUND(D10*G10,0)</f>
        <v>0</v>
      </c>
    </row>
    <row r="12" spans="1:9" ht="63.75">
      <c r="A12" s="8">
        <v>6</v>
      </c>
      <c r="B12" s="1" t="s">
        <v>56</v>
      </c>
      <c r="C12" s="2" t="s">
        <v>57</v>
      </c>
      <c r="D12" s="6">
        <v>80.4</v>
      </c>
      <c r="E12" s="1" t="s">
        <v>47</v>
      </c>
      <c r="F12" s="6">
        <v>0</v>
      </c>
      <c r="G12" s="6">
        <v>0</v>
      </c>
      <c r="H12" s="6">
        <f>ROUND(D12*F12,0)</f>
        <v>0</v>
      </c>
      <c r="I12" s="6">
        <f>ROUND(D12*G12,0)</f>
        <v>0</v>
      </c>
    </row>
    <row r="14" spans="1:9" ht="89.25">
      <c r="A14" s="8">
        <v>7</v>
      </c>
      <c r="B14" s="1" t="s">
        <v>58</v>
      </c>
      <c r="C14" s="2" t="s">
        <v>59</v>
      </c>
      <c r="D14" s="6">
        <v>71.8</v>
      </c>
      <c r="E14" s="1" t="s">
        <v>47</v>
      </c>
      <c r="F14" s="6">
        <v>0</v>
      </c>
      <c r="G14" s="6">
        <v>0</v>
      </c>
      <c r="H14" s="6">
        <f>ROUND(D14*F14,0)</f>
        <v>0</v>
      </c>
      <c r="I14" s="6">
        <f>ROUND(D14*G14,0)</f>
        <v>0</v>
      </c>
    </row>
    <row r="16" spans="1:9" ht="41.25">
      <c r="A16" s="8">
        <v>8</v>
      </c>
      <c r="B16" s="1" t="s">
        <v>60</v>
      </c>
      <c r="C16" s="2" t="s">
        <v>62</v>
      </c>
      <c r="D16" s="6">
        <v>10</v>
      </c>
      <c r="E16" s="1" t="s">
        <v>16</v>
      </c>
      <c r="F16" s="6">
        <v>0</v>
      </c>
      <c r="G16" s="6">
        <v>0</v>
      </c>
      <c r="H16" s="6">
        <f>ROUND(D16*F16,0)</f>
        <v>0</v>
      </c>
      <c r="I16" s="6">
        <f>ROUND(D16*G16,0)</f>
        <v>0</v>
      </c>
    </row>
    <row r="18" spans="1:9" s="9" customFormat="1" ht="12.75">
      <c r="A18" s="7"/>
      <c r="B18" s="3"/>
      <c r="C18" s="3" t="s">
        <v>25</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7.xml><?xml version="1.0" encoding="utf-8"?>
<worksheet xmlns="http://schemas.openxmlformats.org/spreadsheetml/2006/main" xmlns:r="http://schemas.openxmlformats.org/officeDocument/2006/relationships">
  <dimension ref="A1:I6"/>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5.25">
      <c r="A2" s="8">
        <v>1</v>
      </c>
      <c r="B2" s="1" t="s">
        <v>64</v>
      </c>
      <c r="C2" s="2" t="s">
        <v>66</v>
      </c>
      <c r="D2" s="6">
        <v>3.2</v>
      </c>
      <c r="E2" s="1" t="s">
        <v>47</v>
      </c>
      <c r="F2" s="6">
        <v>0</v>
      </c>
      <c r="G2" s="6">
        <v>0</v>
      </c>
      <c r="H2" s="6">
        <f>ROUND(D2*F2,0)</f>
        <v>0</v>
      </c>
      <c r="I2" s="6">
        <f>ROUND(D2*G2,0)</f>
        <v>0</v>
      </c>
    </row>
    <row r="4" spans="1:9" ht="65.25">
      <c r="A4" s="8">
        <v>2</v>
      </c>
      <c r="B4" s="1" t="s">
        <v>65</v>
      </c>
      <c r="C4" s="2" t="s">
        <v>67</v>
      </c>
      <c r="D4" s="6">
        <v>0.5</v>
      </c>
      <c r="E4" s="1" t="s">
        <v>47</v>
      </c>
      <c r="F4" s="6">
        <v>0</v>
      </c>
      <c r="G4" s="6">
        <v>0</v>
      </c>
      <c r="H4" s="6">
        <f>ROUND(D4*F4,0)</f>
        <v>0</v>
      </c>
      <c r="I4" s="6">
        <f>ROUND(D4*G4,0)</f>
        <v>0</v>
      </c>
    </row>
    <row r="6" spans="1:9" s="9" customFormat="1" ht="12.75">
      <c r="A6" s="7"/>
      <c r="B6" s="3"/>
      <c r="C6" s="3" t="s">
        <v>25</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Síkalapozás</oddHeader>
  </headerFooter>
</worksheet>
</file>

<file path=xl/worksheets/sheet8.xml><?xml version="1.0" encoding="utf-8"?>
<worksheet xmlns="http://schemas.openxmlformats.org/spreadsheetml/2006/main" xmlns:r="http://schemas.openxmlformats.org/officeDocument/2006/relationships">
  <dimension ref="A1:I2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69</v>
      </c>
      <c r="C2" s="2" t="s">
        <v>70</v>
      </c>
      <c r="D2" s="6">
        <v>1.5</v>
      </c>
      <c r="E2" s="1" t="s">
        <v>47</v>
      </c>
      <c r="F2" s="6">
        <v>0</v>
      </c>
      <c r="G2" s="6">
        <v>0</v>
      </c>
      <c r="H2" s="6">
        <f>ROUND(D2*F2,0)</f>
        <v>0</v>
      </c>
      <c r="I2" s="6">
        <f>ROUND(D2*G2,0)</f>
        <v>0</v>
      </c>
    </row>
    <row r="3" ht="27">
      <c r="C3" s="2" t="s">
        <v>84</v>
      </c>
    </row>
    <row r="5" spans="1:9" ht="89.25">
      <c r="A5" s="8">
        <v>2</v>
      </c>
      <c r="B5" s="1" t="s">
        <v>71</v>
      </c>
      <c r="C5" s="2" t="s">
        <v>72</v>
      </c>
      <c r="D5" s="6">
        <v>2</v>
      </c>
      <c r="E5" s="1" t="s">
        <v>47</v>
      </c>
      <c r="F5" s="6">
        <v>0</v>
      </c>
      <c r="G5" s="6">
        <v>0</v>
      </c>
      <c r="H5" s="6">
        <f>ROUND(D5*F5,0)</f>
        <v>0</v>
      </c>
      <c r="I5" s="6">
        <f>ROUND(D5*G5,0)</f>
        <v>0</v>
      </c>
    </row>
    <row r="6" ht="27">
      <c r="C6" s="2" t="s">
        <v>85</v>
      </c>
    </row>
    <row r="8" spans="1:9" ht="38.25">
      <c r="A8" s="8">
        <v>3</v>
      </c>
      <c r="B8" s="1" t="s">
        <v>73</v>
      </c>
      <c r="C8" s="2" t="s">
        <v>74</v>
      </c>
      <c r="D8" s="6">
        <v>1295.28</v>
      </c>
      <c r="E8" s="1" t="s">
        <v>21</v>
      </c>
      <c r="F8" s="6">
        <v>0</v>
      </c>
      <c r="G8" s="6">
        <v>0</v>
      </c>
      <c r="H8" s="6">
        <f>ROUND(D8*F8,0)</f>
        <v>0</v>
      </c>
      <c r="I8" s="6">
        <f>ROUND(D8*G8,0)</f>
        <v>0</v>
      </c>
    </row>
    <row r="10" spans="1:9" ht="76.5">
      <c r="A10" s="8">
        <v>4</v>
      </c>
      <c r="B10" s="1" t="s">
        <v>75</v>
      </c>
      <c r="C10" s="2" t="s">
        <v>76</v>
      </c>
      <c r="D10" s="6">
        <v>77.7</v>
      </c>
      <c r="E10" s="1" t="s">
        <v>47</v>
      </c>
      <c r="F10" s="6">
        <v>0</v>
      </c>
      <c r="G10" s="6">
        <v>0</v>
      </c>
      <c r="H10" s="6">
        <f>ROUND(D10*F10,0)</f>
        <v>0</v>
      </c>
      <c r="I10" s="6">
        <f>ROUND(D10*G10,0)</f>
        <v>0</v>
      </c>
    </row>
    <row r="11" ht="27">
      <c r="C11" s="2" t="s">
        <v>86</v>
      </c>
    </row>
    <row r="13" spans="1:9" ht="76.5">
      <c r="A13" s="8">
        <v>5</v>
      </c>
      <c r="B13" s="1" t="s">
        <v>77</v>
      </c>
      <c r="C13" s="2" t="s">
        <v>78</v>
      </c>
      <c r="D13" s="6">
        <v>7.1</v>
      </c>
      <c r="E13" s="1" t="s">
        <v>47</v>
      </c>
      <c r="F13" s="6">
        <v>0</v>
      </c>
      <c r="G13" s="6">
        <v>0</v>
      </c>
      <c r="H13" s="6">
        <f>ROUND(D13*F13,0)</f>
        <v>0</v>
      </c>
      <c r="I13" s="6">
        <f>ROUND(D13*G13,0)</f>
        <v>0</v>
      </c>
    </row>
    <row r="14" ht="39.75">
      <c r="C14" s="2" t="s">
        <v>87</v>
      </c>
    </row>
    <row r="16" spans="1:9" ht="89.25">
      <c r="A16" s="8">
        <v>6</v>
      </c>
      <c r="B16" s="1" t="s">
        <v>79</v>
      </c>
      <c r="C16" s="2" t="s">
        <v>80</v>
      </c>
      <c r="D16" s="6">
        <v>12.13</v>
      </c>
      <c r="E16" s="1" t="s">
        <v>21</v>
      </c>
      <c r="F16" s="6">
        <v>0</v>
      </c>
      <c r="G16" s="6">
        <v>0</v>
      </c>
      <c r="H16" s="6">
        <f>ROUND(D16*F16,0)</f>
        <v>0</v>
      </c>
      <c r="I16" s="6">
        <f>ROUND(D16*G16,0)</f>
        <v>0</v>
      </c>
    </row>
    <row r="17" ht="25.5">
      <c r="C17" s="2" t="s">
        <v>81</v>
      </c>
    </row>
    <row r="19" spans="1:9" ht="76.5">
      <c r="A19" s="8">
        <v>7</v>
      </c>
      <c r="B19" s="1" t="s">
        <v>82</v>
      </c>
      <c r="C19" s="2" t="s">
        <v>83</v>
      </c>
      <c r="D19" s="6">
        <v>5.18</v>
      </c>
      <c r="E19" s="1" t="s">
        <v>21</v>
      </c>
      <c r="F19" s="6">
        <v>0</v>
      </c>
      <c r="G19" s="6">
        <v>0</v>
      </c>
      <c r="H19" s="6">
        <f>ROUND(D19*F19,0)</f>
        <v>0</v>
      </c>
      <c r="I19" s="6">
        <f>ROUND(D19*G19,0)</f>
        <v>0</v>
      </c>
    </row>
    <row r="20" ht="27">
      <c r="C20" s="2" t="s">
        <v>88</v>
      </c>
    </row>
    <row r="22" spans="1:9" s="9" customFormat="1" ht="12.75">
      <c r="A22" s="7"/>
      <c r="B22" s="3"/>
      <c r="C22" s="3" t="s">
        <v>25</v>
      </c>
      <c r="D22" s="5"/>
      <c r="E22" s="3"/>
      <c r="F22" s="5"/>
      <c r="G22" s="5"/>
      <c r="H22" s="5">
        <f>ROUND(SUM(H2:H21),0)</f>
        <v>0</v>
      </c>
      <c r="I22" s="5">
        <f>ROUND(SUM(I2:I21),0)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Helyszíni beton és vasbeton munka</oddHeader>
  </headerFooter>
</worksheet>
</file>

<file path=xl/worksheets/sheet9.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90</v>
      </c>
      <c r="C2" s="2" t="s">
        <v>91</v>
      </c>
      <c r="D2" s="6">
        <v>91.2</v>
      </c>
      <c r="E2" s="1" t="s">
        <v>21</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Előregyártott épületszerkezeti elem elhelyezése és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zoli</dc:creator>
  <cp:keywords/>
  <dc:description/>
  <cp:lastModifiedBy>zoli</cp:lastModifiedBy>
  <dcterms:created xsi:type="dcterms:W3CDTF">2017-01-26T15:37:50Z</dcterms:created>
  <dcterms:modified xsi:type="dcterms:W3CDTF">2017-01-26T15:39:58Z</dcterms:modified>
  <cp:category/>
  <cp:version/>
  <cp:contentType/>
  <cp:contentStatus/>
</cp:coreProperties>
</file>